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935" activeTab="1"/>
  </bookViews>
  <sheets>
    <sheet name="Работы" sheetId="1" r:id="rId1"/>
    <sheet name="Тариф" sheetId="2" r:id="rId2"/>
  </sheets>
  <definedNames>
    <definedName name="_xlnm.Print_Area" localSheetId="0">'Работы'!$A$1:$P$65</definedName>
    <definedName name="_xlnm.Print_Area" localSheetId="1">'Тариф'!$B$4:$H$35</definedName>
  </definedNames>
  <calcPr fullCalcOnLoad="1"/>
</workbook>
</file>

<file path=xl/sharedStrings.xml><?xml version="1.0" encoding="utf-8"?>
<sst xmlns="http://schemas.openxmlformats.org/spreadsheetml/2006/main" count="137" uniqueCount="124">
  <si>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</si>
  <si>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</si>
  <si>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</si>
  <si>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</si>
  <si>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</si>
  <si>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</si>
  <si>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</si>
  <si>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</si>
  <si>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</si>
  <si>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</si>
  <si>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</si>
  <si>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</si>
  <si>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100 м2 сменяемого покрытия</t>
  </si>
  <si>
    <t>100 м</t>
  </si>
  <si>
    <t>1 светильник</t>
  </si>
  <si>
    <t>100 м фальца</t>
  </si>
  <si>
    <t>1000 кв.м. кровли</t>
  </si>
  <si>
    <t>100 квартир</t>
  </si>
  <si>
    <t>Осмотр  электросети, арматуры, электрооборудования на лестничных клетках</t>
  </si>
  <si>
    <t>100 лестничных площадок</t>
  </si>
  <si>
    <t xml:space="preserve">измерение 1         </t>
  </si>
  <si>
    <t>10 000 кв.м. территории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</si>
  <si>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</si>
  <si>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</si>
  <si>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</si>
  <si>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</si>
  <si>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</si>
  <si>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</si>
  <si>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</si>
  <si>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</si>
  <si>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</si>
  <si>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</si>
  <si>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</si>
  <si>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</si>
  <si>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</si>
  <si>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</si>
  <si>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конструктивные элементы</t>
  </si>
  <si>
    <t>внутридомовое инженерное оборудование</t>
  </si>
  <si>
    <t>подготовка мкд к сезонной эксплуатации, проведение тех. осмотров</t>
  </si>
  <si>
    <t>устранение аварий на внутридомовых инженерных сетях</t>
  </si>
  <si>
    <t>Мелкий ремонт кровли (постановка заплат, до 10 кв.м. в год на дом)</t>
  </si>
  <si>
    <t>Осмотр состояния  входных дверей, при необходимости мелкий ремонт (без ремонта кодовых замков, домофонов и доводчиков)</t>
  </si>
  <si>
    <t>10 пог.м.</t>
  </si>
  <si>
    <t>1. Проведение технических осмотров и мелкий ремонт</t>
  </si>
  <si>
    <t>Осмотры кровли на предмет протечек и повреждений, при необходимости  мелкий ремонт   кровли (до 10 кв.м. в год на дом)</t>
  </si>
  <si>
    <t>2 раза в год</t>
  </si>
  <si>
    <t>1 раз в год</t>
  </si>
  <si>
    <t>Осмотр водопровода, канализации, проверка запорной арматуры</t>
  </si>
  <si>
    <t>1 раз в месяц</t>
  </si>
  <si>
    <t>согласно графика, 1 раз в год</t>
  </si>
  <si>
    <t>2. Подготовка многоквартирного дома к сезонной эксплуатации</t>
  </si>
  <si>
    <t>Осмотр состояния остекления мест общего пользования, при необходимости мелкий ремонт остекления до 1 кв.м. в год на дом</t>
  </si>
  <si>
    <t xml:space="preserve">по мере необходимостино, не чаще 1 раза в год </t>
  </si>
  <si>
    <t>по мере необходимости, но не чаще 1 раза в год</t>
  </si>
  <si>
    <t>Проверка тяги дымовентиляционных каналов*</t>
  </si>
  <si>
    <t>по факту, не реже 3-х раз в год</t>
  </si>
  <si>
    <t>Обслуживание септика, при наличии**</t>
  </si>
  <si>
    <t>по мере необходимости</t>
  </si>
  <si>
    <t>Сдвижка и подметание снега в границах межевания при снегопаде</t>
  </si>
  <si>
    <t>24 раза за зимний сезон</t>
  </si>
  <si>
    <t>6 раз за зимний сезон</t>
  </si>
  <si>
    <t>72 раза за весенне-осенний сезон</t>
  </si>
  <si>
    <t>6 раз в год</t>
  </si>
  <si>
    <t>Итого тариф на 1 кв.м/мес</t>
  </si>
  <si>
    <t>** Обслуживание септика, при его наличии, предъявляется к оплате отдельно, по факту заключения договоров на обслуживание септика (в соответсвии со ст.36 п. 1  ЖК  РФ), и не входит в стоимость тарифа</t>
  </si>
  <si>
    <t>Нормативные материалы используемые при расчете:</t>
  </si>
  <si>
    <t>2.Постановление правительства РФ № 290 от 03.04.2013 г. О минимальном перечне работ и услуг, необходимых для обеспечения надлежащего содержания общего имущества МКД.</t>
  </si>
  <si>
    <t>Аварийно-диспетчерское обслуживание</t>
  </si>
  <si>
    <t>круглосуточно</t>
  </si>
  <si>
    <t>система  водоснабжения</t>
  </si>
  <si>
    <t>Осмотр системы водоснабжения, проверка запорной арматуры</t>
  </si>
  <si>
    <t xml:space="preserve">система водоотведения </t>
  </si>
  <si>
    <t>Осмотр системы водоотведения,  проверка запорной арматуры</t>
  </si>
  <si>
    <t>Обслуживание, при необходимости ремонт или замена выключателя в местах общего пользования</t>
  </si>
  <si>
    <t>1 выключатель</t>
  </si>
  <si>
    <t>Обслуживание, при необходимости ремонт светильника с лампами накаливания или энергосберегающими лампами  ( без замены светильника)</t>
  </si>
  <si>
    <t>Замена лампы  накаливания (без стоимости лампы)</t>
  </si>
  <si>
    <t>1 лампа</t>
  </si>
  <si>
    <t>Осмотр кровли на предмет протечек и повреждений</t>
  </si>
  <si>
    <t>Плановая проверка изоляции электропроводки, при необходимости  ее укрепление</t>
  </si>
  <si>
    <t>Плановая  проверка заземления оболочки электрокабеля</t>
  </si>
  <si>
    <t>Плановые замеры сопротивления изоляции проводов</t>
  </si>
  <si>
    <t>санитарное содержание мест общего пользования (в границах межевания)</t>
  </si>
  <si>
    <t>1000 м2  общей площади жилых помещений</t>
  </si>
  <si>
    <t>4. Санитарное содержание помещений общего пользования</t>
  </si>
  <si>
    <t>с индивидуальным отоплением, на примере пер. Садовый, 19 а</t>
  </si>
  <si>
    <t>1.Нормативы трудовых и материальных ресурсов для выполнения работ и услуг по содержанию и обслуживанию имущества многоквартирных домов. Часть 1. Обязательные работы.</t>
  </si>
  <si>
    <t xml:space="preserve">* проверка тяги  дымовентканалов и газоходов предъявляется к оплате отдельно, по факту проведения проверки, на основании Актов и не входит в тариф (по ПП РФ №410 от 14 мая 2013г., п.12) </t>
  </si>
  <si>
    <t xml:space="preserve">Дератизация ( от крыс) </t>
  </si>
  <si>
    <t xml:space="preserve">Дезинсекция ( влажная от блошек ) </t>
  </si>
  <si>
    <t>Обслуживание систем водоснабжения и водоотведения, при необходимости мелкий ремонт (заделка свищей и трещин, смена отдельных участков трубопровода системы водоотведения до 1 метра в год на дом)</t>
  </si>
  <si>
    <t>Дератизация (от крыс)</t>
  </si>
  <si>
    <t>Дезинсекция ( от блошки)</t>
  </si>
  <si>
    <t>1000 м трубопроводов</t>
  </si>
  <si>
    <t>по договору*</t>
  </si>
  <si>
    <t>Аварийно-диспетчерское обслуживание**</t>
  </si>
  <si>
    <t>по договору***</t>
  </si>
  <si>
    <t>Тариф на 1 кв.м./мес. экономически обоснованный</t>
  </si>
  <si>
    <t>Площадь дома</t>
  </si>
  <si>
    <t>Стоимость по договорам, руб.:</t>
  </si>
  <si>
    <t>Экономическое обоснование увеличения размера платы граждан за содержание и ремонт жилого помещения</t>
  </si>
  <si>
    <t>Визуальная проверка соответствия прокладки стальных газопроводов в жилом помещении нормативным требованиям,  по фасаду здания, в подъездах, состояния газопровода креплений и футляров.  Проверка загазованности футляров, герметичности соединений, работоспос</t>
  </si>
  <si>
    <t xml:space="preserve">Очистка кровли или подвала от мусора </t>
  </si>
  <si>
    <t>Проведение технических осмотров, при необходимости  устранение незначительных неисправностей сетей электроснабжения мест общего пользования (ремонт выключателей, светильников с лампами накаливания (без замены светильника),замена лампы накаливания (без стоимости лампы)</t>
  </si>
  <si>
    <t>Визуальная проверка соответствия прокладки стальных газопроводов в жилом помещении нормативным требованиям,  по фасаду здания, в подъездах, состояния газопровода креплений и футляров.  Проверка загазованности футляров, герметичности соединений, работоспособности запорной арматуры.  Техобслуживание крана пробкового, крана шарового, задвижки на фасадном газопроводе. Проверка исправности  изолирующего фланцевого (муфтового) соединения на вводах газопровода с выдачей заключения, техобслуживание ПГ4</t>
  </si>
  <si>
    <t>3. Уборка земельного участка, входящего в состав общего имущества многоквартирного дома                (в границах межевания)</t>
  </si>
  <si>
    <t>Тариф за 1 кв.м./мес. принят муниципальным советом</t>
  </si>
  <si>
    <t xml:space="preserve">Перечень и периодичность выполнения обязательных работ и услуг по содержанию и обслуживанию общего имущества многоквартирных  домов с индивидуальным отоплением на  период  с 01.10.2015 г.  по 30.09.2016 г.       </t>
  </si>
  <si>
    <t>Приложение № 2</t>
  </si>
  <si>
    <t>Тариф принятый муниципальным советом, руб.на 1 кв.м. в мес.</t>
  </si>
  <si>
    <t>Тариф с индексацией (12,95%),              руб., на              1 кв.м. в мес.</t>
  </si>
  <si>
    <t>Тариф за 1 кв.м./мес.                     с 01.10.2015г. увеличен на инфляцию 12,95%</t>
  </si>
  <si>
    <t>Размер платы  экономически обоснованный на 2013г., руб.на 1 кв.м. в мес.</t>
  </si>
  <si>
    <r>
      <t xml:space="preserve">В среднем по видам работ, з/плата составляет </t>
    </r>
    <r>
      <rPr>
        <b/>
        <sz val="9"/>
        <color indexed="8"/>
        <rFont val="Arial"/>
        <family val="2"/>
      </rPr>
      <t>50%</t>
    </r>
    <r>
      <rPr>
        <sz val="9"/>
        <color indexed="8"/>
        <rFont val="Arial"/>
        <family val="0"/>
      </rPr>
      <t xml:space="preserve"> в тарифе </t>
    </r>
  </si>
  <si>
    <r>
      <t>В % соотношении з/плата с 14 000 руб до 18 000 руб, это увеличение на</t>
    </r>
    <r>
      <rPr>
        <b/>
        <sz val="9"/>
        <color indexed="8"/>
        <rFont val="Arial"/>
        <family val="2"/>
      </rPr>
      <t xml:space="preserve"> 29%</t>
    </r>
  </si>
  <si>
    <t>При тарифе 10,73:</t>
  </si>
  <si>
    <r>
      <t xml:space="preserve">10,73 - 5,37 = </t>
    </r>
    <r>
      <rPr>
        <sz val="9"/>
        <color indexed="8"/>
        <rFont val="Arial"/>
        <family val="2"/>
      </rPr>
      <t>5,36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руб.</t>
    </r>
    <r>
      <rPr>
        <sz val="9"/>
        <color indexed="8"/>
        <rFont val="Arial"/>
        <family val="0"/>
      </rPr>
      <t xml:space="preserve"> (тариф без з/платы)</t>
    </r>
  </si>
  <si>
    <r>
      <t xml:space="preserve">5,36 х 12,95 % (инфляция) = </t>
    </r>
    <r>
      <rPr>
        <b/>
        <sz val="9"/>
        <color indexed="8"/>
        <rFont val="Arial"/>
        <family val="2"/>
      </rPr>
      <t xml:space="preserve">6,05 руб. </t>
    </r>
    <r>
      <rPr>
        <sz val="9"/>
        <color indexed="8"/>
        <rFont val="Arial"/>
        <family val="2"/>
      </rPr>
      <t>(тариф без з/платы с инфляцией)</t>
    </r>
  </si>
  <si>
    <r>
      <t>6,93+ 6,05 =</t>
    </r>
    <r>
      <rPr>
        <b/>
        <sz val="9"/>
        <color indexed="8"/>
        <rFont val="Arial"/>
        <family val="2"/>
      </rPr>
      <t xml:space="preserve"> 12,98 </t>
    </r>
    <r>
      <rPr>
        <sz val="9"/>
        <color indexed="8"/>
        <rFont val="Arial"/>
        <family val="0"/>
      </rPr>
      <t>руб. -тариф с инфляцией и средней зарплатой в 18 000 руб.</t>
    </r>
  </si>
  <si>
    <r>
      <t xml:space="preserve">5,37 х 29 % = </t>
    </r>
    <r>
      <rPr>
        <b/>
        <sz val="9"/>
        <color indexed="8"/>
        <rFont val="Arial"/>
        <family val="2"/>
      </rPr>
      <t>6,93 руб.</t>
    </r>
    <r>
      <rPr>
        <sz val="9"/>
        <color indexed="8"/>
        <rFont val="Arial"/>
        <family val="0"/>
      </rPr>
      <t>(составляет з /плата в тарифе при средней 18 000 руб)</t>
    </r>
  </si>
  <si>
    <r>
      <t>10,73 - 50% = 5,37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руб.</t>
    </r>
    <r>
      <rPr>
        <sz val="9"/>
        <color indexed="8"/>
        <rFont val="Arial"/>
        <family val="0"/>
      </rPr>
      <t xml:space="preserve"> (составляет з/плата в тарифе)</t>
    </r>
  </si>
  <si>
    <t>Тариф с индексацией (12,95%),              руб. и средней з/пл 18 000 руб., на 1 кв.м. в мес.</t>
  </si>
  <si>
    <t>Тариф с индексацией (12,95%),  руб. и средней з/пл                   18 000*** руб., на 1 кв.м. в мес.</t>
  </si>
  <si>
    <t>***ПП Белгородской области № 110-пп "О мерах по повышению уровня зарплаты в 2015г." от 23.03.2015г.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</si>
</sst>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7">
    <font>
      <sz val="10"/>
      <name val="Arial Cyr"/>
      <family val="0"/>
    </font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12"/>
      <color indexed="10"/>
      <name val="Courier"/>
      <family val="0"/>
    </font>
    <font>
      <sz val="12"/>
      <color indexed="10"/>
      <name val="Courier"/>
      <family val="1"/>
    </font>
    <font>
      <sz val="10"/>
      <color indexed="8"/>
      <name val="Arial"/>
      <family val="0"/>
    </font>
    <font>
      <sz val="10"/>
      <name val="Arial"/>
      <family val="0"/>
    </font>
    <font>
      <b/>
      <sz val="9"/>
      <color indexed="10"/>
      <name val="Arial"/>
      <family val="0"/>
    </font>
    <font>
      <b/>
      <sz val="11"/>
      <color indexed="10"/>
      <name val="Arial"/>
      <family val="0"/>
    </font>
    <font>
      <b/>
      <sz val="11"/>
      <color indexed="10"/>
      <name val="Courie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ill="0" applyProtection="0">
      <alignment/>
    </xf>
    <xf numFmtId="0" fontId="8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17" applyFill="1" applyProtection="1">
      <alignment/>
      <protection/>
    </xf>
    <xf numFmtId="4" fontId="1" fillId="0" borderId="0" xfId="17" applyNumberFormat="1" applyFill="1" applyBorder="1" applyAlignment="1" applyProtection="1">
      <alignment horizontal="center" vertical="center"/>
      <protection/>
    </xf>
    <xf numFmtId="0" fontId="3" fillId="2" borderId="1" xfId="17" applyFont="1" applyFill="1" applyBorder="1" applyAlignment="1" applyProtection="1">
      <alignment horizontal="center" vertical="center" wrapText="1"/>
      <protection/>
    </xf>
    <xf numFmtId="0" fontId="3" fillId="2" borderId="1" xfId="17" applyFont="1" applyFill="1" applyBorder="1" applyAlignment="1" applyProtection="1">
      <alignment horizontal="center" vertical="center"/>
      <protection/>
    </xf>
    <xf numFmtId="4" fontId="3" fillId="3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1" xfId="17" applyFont="1" applyFill="1" applyBorder="1" applyAlignment="1" applyProtection="1">
      <alignment horizontal="center" vertical="center"/>
      <protection/>
    </xf>
    <xf numFmtId="0" fontId="7" fillId="0" borderId="1" xfId="17" applyFont="1" applyFill="1" applyBorder="1" applyAlignment="1" applyProtection="1">
      <alignment horizontal="left" vertical="center" wrapText="1"/>
      <protection/>
    </xf>
    <xf numFmtId="0" fontId="7" fillId="0" borderId="1" xfId="17" applyFont="1" applyFill="1" applyBorder="1" applyAlignment="1" applyProtection="1">
      <alignment horizontal="center" vertical="center" wrapText="1"/>
      <protection/>
    </xf>
    <xf numFmtId="4" fontId="7" fillId="0" borderId="1" xfId="17" applyNumberFormat="1" applyFont="1" applyFill="1" applyBorder="1" applyAlignment="1" applyProtection="1">
      <alignment horizontal="center" vertical="center"/>
      <protection/>
    </xf>
    <xf numFmtId="0" fontId="7" fillId="0" borderId="1" xfId="21" applyFont="1" applyFill="1" applyBorder="1" applyAlignment="1" applyProtection="1">
      <alignment horizontal="center" vertical="center"/>
      <protection/>
    </xf>
    <xf numFmtId="0" fontId="7" fillId="0" borderId="1" xfId="21" applyFont="1" applyFill="1" applyBorder="1" applyAlignment="1" applyProtection="1">
      <alignment horizontal="left" vertical="center" wrapText="1"/>
      <protection/>
    </xf>
    <xf numFmtId="0" fontId="7" fillId="0" borderId="1" xfId="21" applyFont="1" applyFill="1" applyBorder="1" applyAlignment="1" applyProtection="1">
      <alignment horizontal="center" vertical="center" wrapText="1"/>
      <protection/>
    </xf>
    <xf numFmtId="4" fontId="7" fillId="0" borderId="1" xfId="21" applyNumberFormat="1" applyFont="1" applyFill="1" applyBorder="1" applyAlignment="1" applyProtection="1">
      <alignment horizontal="center" vertical="center"/>
      <protection/>
    </xf>
    <xf numFmtId="4" fontId="7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17" applyFill="1" applyBorder="1" applyProtection="1">
      <alignment/>
      <protection/>
    </xf>
    <xf numFmtId="164" fontId="7" fillId="0" borderId="1" xfId="17" applyNumberFormat="1" applyFont="1" applyFill="1" applyBorder="1" applyAlignment="1" applyProtection="1">
      <alignment horizontal="center" vertical="center"/>
      <protection/>
    </xf>
    <xf numFmtId="4" fontId="8" fillId="0" borderId="1" xfId="17" applyNumberFormat="1" applyFont="1" applyFill="1" applyBorder="1" applyAlignment="1" applyProtection="1">
      <alignment horizontal="center" vertical="center"/>
      <protection/>
    </xf>
    <xf numFmtId="4" fontId="9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0" xfId="17" applyFill="1" applyBorder="1" applyAlignment="1" applyProtection="1">
      <alignment horizontal="left"/>
      <protection/>
    </xf>
    <xf numFmtId="4" fontId="1" fillId="0" borderId="0" xfId="17" applyNumberFormat="1" applyFill="1" applyBorder="1" applyAlignment="1" applyProtection="1">
      <alignment horizontal="center" vertical="center"/>
      <protection/>
    </xf>
    <xf numFmtId="0" fontId="1" fillId="0" borderId="0" xfId="17" applyFill="1" applyProtection="1">
      <alignment/>
      <protection/>
    </xf>
    <xf numFmtId="0" fontId="1" fillId="0" borderId="0" xfId="17" applyFill="1" applyAlignment="1" applyProtection="1">
      <alignment horizontal="left"/>
      <protection/>
    </xf>
    <xf numFmtId="4" fontId="1" fillId="0" borderId="0" xfId="17" applyNumberFormat="1" applyFill="1" applyProtection="1">
      <alignment/>
      <protection/>
    </xf>
    <xf numFmtId="0" fontId="4" fillId="0" borderId="0" xfId="17" applyFont="1" applyFill="1" applyProtection="1">
      <alignment horizontal="center" vertical="center"/>
      <protection/>
    </xf>
    <xf numFmtId="4" fontId="10" fillId="0" borderId="0" xfId="17" applyNumberFormat="1" applyFont="1" applyFill="1" applyProtection="1">
      <alignment horizontal="right"/>
      <protection/>
    </xf>
    <xf numFmtId="4" fontId="11" fillId="0" borderId="0" xfId="17" applyNumberFormat="1" applyFont="1" applyFill="1" applyProtection="1">
      <alignment horizontal="right"/>
      <protection/>
    </xf>
    <xf numFmtId="4" fontId="10" fillId="0" borderId="0" xfId="17" applyNumberFormat="1" applyFont="1" applyFill="1" applyProtection="1">
      <alignment horizontal="right"/>
      <protection/>
    </xf>
    <xf numFmtId="4" fontId="10" fillId="0" borderId="0" xfId="17" applyNumberFormat="1" applyFont="1" applyFill="1" applyAlignment="1" applyProtection="1">
      <alignment horizontal="right"/>
      <protection/>
    </xf>
    <xf numFmtId="0" fontId="10" fillId="0" borderId="0" xfId="17" applyFont="1" applyFill="1" applyAlignment="1" applyProtection="1">
      <alignment horizontal="right"/>
      <protection/>
    </xf>
    <xf numFmtId="0" fontId="10" fillId="0" borderId="0" xfId="17" applyFont="1" applyFill="1" applyProtection="1">
      <alignment/>
      <protection/>
    </xf>
    <xf numFmtId="0" fontId="1" fillId="0" borderId="0" xfId="19" applyFill="1" applyProtection="1">
      <alignment/>
      <protection/>
    </xf>
    <xf numFmtId="0" fontId="0" fillId="0" borderId="0" xfId="22" applyAlignment="1">
      <alignment horizontal="center"/>
      <protection/>
    </xf>
    <xf numFmtId="0" fontId="3" fillId="0" borderId="0" xfId="19" applyFont="1" applyFill="1" applyBorder="1" applyProtection="1">
      <alignment horizontal="center" vertical="center"/>
      <protection/>
    </xf>
    <xf numFmtId="0" fontId="13" fillId="0" borderId="1" xfId="22" applyFont="1" applyBorder="1" applyAlignment="1">
      <alignment horizontal="center" vertical="center" wrapText="1"/>
      <protection/>
    </xf>
    <xf numFmtId="0" fontId="1" fillId="0" borderId="0" xfId="19" applyFill="1" applyProtection="1">
      <alignment/>
      <protection/>
    </xf>
    <xf numFmtId="4" fontId="12" fillId="0" borderId="1" xfId="22" applyNumberFormat="1" applyFont="1" applyBorder="1" applyAlignment="1">
      <alignment horizontal="center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4" fontId="0" fillId="0" borderId="1" xfId="22" applyNumberForma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4" fontId="0" fillId="0" borderId="1" xfId="22" applyNumberFormat="1" applyFill="1" applyBorder="1" applyAlignment="1">
      <alignment horizont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</xf>
    <xf numFmtId="4" fontId="12" fillId="0" borderId="1" xfId="22" applyNumberFormat="1" applyFont="1" applyFill="1" applyBorder="1" applyAlignment="1">
      <alignment horizontal="center"/>
      <protection/>
    </xf>
    <xf numFmtId="0" fontId="8" fillId="0" borderId="2" xfId="19" applyFont="1" applyFill="1" applyBorder="1" applyAlignment="1">
      <alignment horizontal="center" vertical="center" wrapText="1"/>
    </xf>
    <xf numFmtId="4" fontId="12" fillId="0" borderId="1" xfId="22" applyNumberFormat="1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 wrapText="1"/>
      <protection/>
    </xf>
    <xf numFmtId="2" fontId="12" fillId="0" borderId="1" xfId="22" applyNumberFormat="1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 wrapText="1"/>
      <protection/>
    </xf>
    <xf numFmtId="0" fontId="8" fillId="0" borderId="0" xfId="22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horizontal="center" wrapText="1"/>
      <protection/>
    </xf>
    <xf numFmtId="0" fontId="1" fillId="0" borderId="1" xfId="17" applyFill="1" applyBorder="1" applyProtection="1">
      <alignment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" fillId="0" borderId="0" xfId="20" applyFill="1" applyProtection="1">
      <alignment/>
      <protection/>
    </xf>
    <xf numFmtId="0" fontId="1" fillId="0" borderId="0" xfId="20" applyFont="1" applyFill="1" applyAlignment="1" applyProtection="1">
      <alignment horizontal="left"/>
      <protection/>
    </xf>
    <xf numFmtId="4" fontId="1" fillId="0" borderId="0" xfId="20" applyNumberFormat="1" applyFill="1" applyProtection="1">
      <alignment/>
      <protection/>
    </xf>
    <xf numFmtId="0" fontId="1" fillId="0" borderId="0" xfId="20" applyFill="1" applyProtection="1">
      <alignment/>
      <protection/>
    </xf>
    <xf numFmtId="4" fontId="1" fillId="0" borderId="0" xfId="20" applyNumberFormat="1" applyFill="1" applyAlignment="1" applyProtection="1">
      <alignment horizontal="center"/>
      <protection/>
    </xf>
    <xf numFmtId="0" fontId="1" fillId="0" borderId="0" xfId="20" applyFill="1" applyAlignment="1" applyProtection="1">
      <alignment horizontal="left"/>
      <protection/>
    </xf>
    <xf numFmtId="0" fontId="15" fillId="0" borderId="0" xfId="20" applyFont="1" applyFill="1" applyAlignment="1" applyProtection="1">
      <alignment horizontal="left"/>
      <protection/>
    </xf>
    <xf numFmtId="4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4" fontId="7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17" applyFill="1" applyAlignment="1" applyProtection="1">
      <alignment horizontal="center"/>
      <protection/>
    </xf>
    <xf numFmtId="4" fontId="7" fillId="0" borderId="1" xfId="17" applyNumberFormat="1" applyFont="1" applyFill="1" applyBorder="1" applyAlignment="1" applyProtection="1">
      <alignment horizontal="center"/>
      <protection/>
    </xf>
    <xf numFmtId="4" fontId="0" fillId="0" borderId="1" xfId="0" applyNumberForma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13" fillId="0" borderId="4" xfId="22" applyFont="1" applyFill="1" applyBorder="1" applyAlignment="1">
      <alignment horizontal="center"/>
      <protection/>
    </xf>
    <xf numFmtId="0" fontId="13" fillId="0" borderId="5" xfId="22" applyFont="1" applyFill="1" applyBorder="1" applyAlignment="1">
      <alignment horizontal="center"/>
      <protection/>
    </xf>
    <xf numFmtId="0" fontId="13" fillId="0" borderId="2" xfId="22" applyFont="1" applyFill="1" applyBorder="1" applyAlignment="1">
      <alignment horizontal="center"/>
      <protection/>
    </xf>
    <xf numFmtId="4" fontId="16" fillId="0" borderId="0" xfId="17" applyNumberFormat="1" applyFont="1" applyFill="1" applyBorder="1" applyAlignment="1" applyProtection="1">
      <alignment horizontal="center" vertical="center"/>
      <protection/>
    </xf>
    <xf numFmtId="0" fontId="6" fillId="0" borderId="4" xfId="17" applyFont="1" applyFill="1" applyBorder="1" applyAlignment="1" applyProtection="1">
      <alignment horizontal="center" vertical="center"/>
      <protection/>
    </xf>
    <xf numFmtId="0" fontId="6" fillId="0" borderId="5" xfId="17" applyFont="1" applyFill="1" applyBorder="1" applyAlignment="1" applyProtection="1">
      <alignment horizontal="center" vertical="center"/>
      <protection/>
    </xf>
    <xf numFmtId="0" fontId="6" fillId="0" borderId="2" xfId="17" applyFont="1" applyFill="1" applyBorder="1" applyAlignment="1" applyProtection="1">
      <alignment horizontal="center" vertical="center"/>
      <protection/>
    </xf>
    <xf numFmtId="0" fontId="5" fillId="0" borderId="4" xfId="17" applyFont="1" applyFill="1" applyBorder="1" applyAlignment="1" applyProtection="1">
      <alignment horizontal="center" vertical="center"/>
      <protection/>
    </xf>
    <xf numFmtId="0" fontId="5" fillId="0" borderId="5" xfId="17" applyFont="1" applyFill="1" applyBorder="1" applyAlignment="1" applyProtection="1">
      <alignment horizontal="center" vertical="center"/>
      <protection/>
    </xf>
    <xf numFmtId="0" fontId="5" fillId="0" borderId="2" xfId="17" applyFont="1" applyFill="1" applyBorder="1" applyAlignment="1" applyProtection="1">
      <alignment horizontal="center" vertical="center"/>
      <protection/>
    </xf>
    <xf numFmtId="0" fontId="4" fillId="0" borderId="4" xfId="17" applyFont="1" applyFill="1" applyBorder="1" applyAlignment="1" applyProtection="1">
      <alignment horizontal="center" vertical="center"/>
      <protection/>
    </xf>
    <xf numFmtId="0" fontId="4" fillId="0" borderId="5" xfId="17" applyFont="1" applyFill="1" applyBorder="1" applyAlignment="1" applyProtection="1">
      <alignment horizontal="center" vertical="center"/>
      <protection/>
    </xf>
    <xf numFmtId="0" fontId="4" fillId="0" borderId="2" xfId="17" applyFont="1" applyFill="1" applyBorder="1" applyAlignment="1" applyProtection="1">
      <alignment horizontal="center" vertical="center"/>
      <protection/>
    </xf>
    <xf numFmtId="0" fontId="5" fillId="0" borderId="4" xfId="17" applyFont="1" applyFill="1" applyBorder="1" applyAlignment="1" applyProtection="1">
      <alignment horizontal="center" vertical="center"/>
      <protection/>
    </xf>
    <xf numFmtId="0" fontId="5" fillId="0" borderId="5" xfId="17" applyFont="1" applyFill="1" applyBorder="1" applyAlignment="1" applyProtection="1">
      <alignment horizontal="center" vertical="center"/>
      <protection/>
    </xf>
    <xf numFmtId="0" fontId="5" fillId="0" borderId="2" xfId="17" applyFont="1" applyFill="1" applyBorder="1" applyAlignment="1" applyProtection="1">
      <alignment horizontal="center" vertical="center"/>
      <protection/>
    </xf>
    <xf numFmtId="0" fontId="5" fillId="0" borderId="4" xfId="17" applyFont="1" applyFill="1" applyBorder="1" applyAlignment="1" applyProtection="1">
      <alignment horizontal="center" vertical="center"/>
      <protection/>
    </xf>
    <xf numFmtId="0" fontId="5" fillId="0" borderId="5" xfId="17" applyFont="1" applyFill="1" applyBorder="1" applyAlignment="1" applyProtection="1">
      <alignment horizontal="center" vertical="center"/>
      <protection/>
    </xf>
    <xf numFmtId="0" fontId="5" fillId="0" borderId="2" xfId="17" applyFont="1" applyFill="1" applyBorder="1" applyAlignment="1" applyProtection="1">
      <alignment horizontal="center" vertical="center"/>
      <protection/>
    </xf>
    <xf numFmtId="0" fontId="2" fillId="0" borderId="0" xfId="17" applyFont="1" applyFill="1" applyAlignment="1" applyProtection="1">
      <alignment horizontal="center" vertical="center"/>
      <protection/>
    </xf>
    <xf numFmtId="0" fontId="6" fillId="0" borderId="1" xfId="17" applyFont="1" applyFill="1" applyBorder="1" applyAlignment="1" applyProtection="1">
      <alignment horizontal="center" vertical="center"/>
      <protection/>
    </xf>
    <xf numFmtId="0" fontId="7" fillId="0" borderId="1" xfId="17" applyFont="1" applyFill="1" applyBorder="1" applyAlignment="1" applyProtection="1">
      <alignment horizontal="center" vertical="center" wrapText="1"/>
      <protection/>
    </xf>
    <xf numFmtId="4" fontId="11" fillId="0" borderId="0" xfId="17" applyNumberFormat="1" applyFont="1" applyFill="1" applyProtection="1">
      <alignment horizontal="right"/>
      <protection/>
    </xf>
    <xf numFmtId="0" fontId="9" fillId="0" borderId="1" xfId="17" applyFont="1" applyFill="1" applyBorder="1" applyAlignment="1" applyProtection="1">
      <alignment horizontal="center" vertical="center"/>
      <protection/>
    </xf>
    <xf numFmtId="0" fontId="4" fillId="0" borderId="0" xfId="17" applyFont="1" applyFill="1" applyProtection="1">
      <alignment horizontal="center" vertical="center"/>
      <protection/>
    </xf>
    <xf numFmtId="0" fontId="13" fillId="0" borderId="1" xfId="22" applyFont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left" vertical="center" wrapText="1"/>
      <protection/>
    </xf>
    <xf numFmtId="0" fontId="8" fillId="0" borderId="4" xfId="22" applyFont="1" applyFill="1" applyBorder="1" applyAlignment="1">
      <alignment horizontal="left" vertical="center" wrapText="1"/>
      <protection/>
    </xf>
    <xf numFmtId="0" fontId="8" fillId="0" borderId="2" xfId="22" applyFont="1" applyFill="1" applyBorder="1" applyAlignment="1">
      <alignment horizontal="left" vertical="center" wrapText="1"/>
      <protection/>
    </xf>
    <xf numFmtId="0" fontId="13" fillId="0" borderId="0" xfId="22" applyFont="1" applyFill="1" applyBorder="1" applyAlignment="1">
      <alignment horizontal="left" wrapText="1"/>
      <protection/>
    </xf>
    <xf numFmtId="0" fontId="13" fillId="0" borderId="4" xfId="22" applyFont="1" applyFill="1" applyBorder="1" applyAlignment="1">
      <alignment horizontal="center" wrapText="1"/>
      <protection/>
    </xf>
    <xf numFmtId="0" fontId="13" fillId="0" borderId="5" xfId="22" applyFont="1" applyFill="1" applyBorder="1" applyAlignment="1">
      <alignment horizontal="center" wrapText="1"/>
      <protection/>
    </xf>
    <xf numFmtId="0" fontId="13" fillId="0" borderId="2" xfId="22" applyFont="1" applyFill="1" applyBorder="1" applyAlignment="1">
      <alignment horizontal="center" wrapText="1"/>
      <protection/>
    </xf>
    <xf numFmtId="0" fontId="13" fillId="0" borderId="4" xfId="19" applyFont="1" applyFill="1" applyBorder="1" applyAlignment="1">
      <alignment horizontal="center" wrapText="1"/>
    </xf>
    <xf numFmtId="0" fontId="13" fillId="0" borderId="5" xfId="19" applyFont="1" applyFill="1" applyBorder="1" applyAlignment="1">
      <alignment horizontal="center" wrapText="1"/>
    </xf>
    <xf numFmtId="0" fontId="13" fillId="0" borderId="2" xfId="19" applyFont="1" applyFill="1" applyBorder="1" applyAlignment="1">
      <alignment horizontal="center" wrapText="1"/>
    </xf>
    <xf numFmtId="0" fontId="8" fillId="0" borderId="0" xfId="22" applyFont="1" applyFill="1" applyBorder="1" applyAlignment="1">
      <alignment horizontal="left" wrapText="1"/>
      <protection/>
    </xf>
    <xf numFmtId="0" fontId="8" fillId="0" borderId="4" xfId="19" applyFont="1" applyFill="1" applyBorder="1" applyAlignment="1">
      <alignment horizontal="left" wrapText="1"/>
    </xf>
    <xf numFmtId="0" fontId="8" fillId="0" borderId="2" xfId="19" applyFont="1" applyFill="1" applyBorder="1" applyAlignment="1">
      <alignment horizontal="left" wrapText="1"/>
    </xf>
    <xf numFmtId="0" fontId="13" fillId="0" borderId="4" xfId="22" applyFont="1" applyFill="1" applyBorder="1" applyAlignment="1">
      <alignment horizontal="right" wrapText="1"/>
      <protection/>
    </xf>
    <xf numFmtId="0" fontId="13" fillId="0" borderId="5" xfId="22" applyFont="1" applyFill="1" applyBorder="1" applyAlignment="1">
      <alignment horizontal="right" wrapText="1"/>
      <protection/>
    </xf>
    <xf numFmtId="0" fontId="13" fillId="0" borderId="2" xfId="22" applyFont="1" applyFill="1" applyBorder="1" applyAlignment="1">
      <alignment horizontal="right" wrapText="1"/>
      <protection/>
    </xf>
    <xf numFmtId="0" fontId="0" fillId="0" borderId="0" xfId="19" applyFont="1" applyFill="1" applyBorder="1" applyAlignment="1">
      <alignment horizontal="left" wrapText="1"/>
    </xf>
    <xf numFmtId="0" fontId="8" fillId="0" borderId="0" xfId="22" applyFont="1" applyFill="1" applyBorder="1" applyAlignment="1">
      <alignment wrapText="1"/>
      <protection/>
    </xf>
  </cellXfs>
  <cellStyles count="12">
    <cellStyle name="Normal" xfId="0"/>
    <cellStyle name="Currency" xfId="15"/>
    <cellStyle name="Currency [0]" xfId="16"/>
    <cellStyle name="Обычный_Лист1" xfId="17"/>
    <cellStyle name="Обычный_Лист1_Лист3" xfId="18"/>
    <cellStyle name="Обычный_Лист3" xfId="19"/>
    <cellStyle name="Обычный_Республиканскую, 15 а" xfId="20"/>
    <cellStyle name="Обычный_Ст.Разина, 50" xfId="21"/>
    <cellStyle name="Обычный_Ющенко, 45 на 10,50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 topLeftCell="A1">
      <selection activeCell="A1" sqref="A1:P65"/>
    </sheetView>
  </sheetViews>
  <sheetFormatPr defaultColWidth="9.00390625" defaultRowHeight="12.75"/>
  <cols>
    <col min="2" max="2" width="52.00390625" style="0" customWidth="1"/>
    <col min="3" max="3" width="17.25390625" style="0" customWidth="1"/>
    <col min="6" max="6" width="12.625" style="0" customWidth="1"/>
    <col min="7" max="7" width="14.00390625" style="0" customWidth="1"/>
    <col min="9" max="9" width="13.125" style="0" customWidth="1"/>
    <col min="12" max="12" width="14.125" style="0" customWidth="1"/>
    <col min="13" max="13" width="19.625" style="0" customWidth="1"/>
    <col min="14" max="14" width="21.75390625" style="0" customWidth="1"/>
    <col min="15" max="15" width="21.75390625" style="0" hidden="1" customWidth="1"/>
    <col min="16" max="16" width="21.375" style="0" customWidth="1"/>
  </cols>
  <sheetData>
    <row r="1" spans="1:16" ht="24">
      <c r="A1" s="87" t="s">
        <v>100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71">
        <v>721.8</v>
      </c>
      <c r="O1" s="2">
        <v>721.8</v>
      </c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84" customHeight="1">
      <c r="A3" s="3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52" t="s">
        <v>112</v>
      </c>
      <c r="N3" s="5" t="s">
        <v>109</v>
      </c>
      <c r="O3" s="5" t="s">
        <v>110</v>
      </c>
      <c r="P3" s="60" t="s">
        <v>121</v>
      </c>
    </row>
    <row r="4" spans="1:16" ht="19.5">
      <c r="A4" s="78" t="s">
        <v>85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51"/>
    </row>
    <row r="5" spans="1:16" ht="16.5">
      <c r="A5" s="81" t="s">
        <v>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51"/>
    </row>
    <row r="6" spans="1:16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51"/>
    </row>
    <row r="7" spans="1:16" ht="53.25" customHeight="1">
      <c r="A7" s="6">
        <v>1</v>
      </c>
      <c r="B7" s="7" t="s">
        <v>40</v>
      </c>
      <c r="C7" s="8" t="s">
        <v>12</v>
      </c>
      <c r="D7" s="8">
        <v>0.1</v>
      </c>
      <c r="E7" s="8">
        <v>1</v>
      </c>
      <c r="F7" s="8">
        <v>2696.27</v>
      </c>
      <c r="G7" s="9">
        <v>17075.13</v>
      </c>
      <c r="H7" s="9">
        <v>0</v>
      </c>
      <c r="I7" s="9">
        <v>2299.38</v>
      </c>
      <c r="J7" s="9">
        <v>110.35</v>
      </c>
      <c r="K7" s="9">
        <v>269.63</v>
      </c>
      <c r="L7" s="9">
        <v>22450.76</v>
      </c>
      <c r="M7" s="9">
        <v>2.59</v>
      </c>
      <c r="N7" s="9">
        <v>1.86</v>
      </c>
      <c r="O7" s="9">
        <f>N7*12.95%+N7</f>
        <v>2.10087</v>
      </c>
      <c r="P7" s="63">
        <f>N7*21%+N7</f>
        <v>2.2506</v>
      </c>
    </row>
    <row r="8" spans="1:16" ht="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51"/>
      <c r="P8" s="63"/>
    </row>
    <row r="9" spans="1:16" ht="55.5" customHeight="1">
      <c r="A9" s="6">
        <v>2</v>
      </c>
      <c r="B9" s="7" t="s">
        <v>41</v>
      </c>
      <c r="C9" s="8" t="s">
        <v>42</v>
      </c>
      <c r="D9" s="8">
        <v>1.8</v>
      </c>
      <c r="E9" s="8">
        <v>1</v>
      </c>
      <c r="F9" s="8">
        <v>2275.62</v>
      </c>
      <c r="G9" s="9">
        <v>879.97</v>
      </c>
      <c r="H9" s="9">
        <v>0</v>
      </c>
      <c r="I9" s="9">
        <v>1940.65</v>
      </c>
      <c r="J9" s="9">
        <v>25.48</v>
      </c>
      <c r="K9" s="9">
        <v>227.56</v>
      </c>
      <c r="L9" s="9">
        <v>5349.28</v>
      </c>
      <c r="M9" s="9">
        <v>0.62</v>
      </c>
      <c r="N9" s="9">
        <v>0.44</v>
      </c>
      <c r="O9" s="9">
        <f>N9*12.95%+N9</f>
        <v>0.49698</v>
      </c>
      <c r="P9" s="63">
        <f aca="true" t="shared" si="0" ref="P9:P37">N9*21%+N9</f>
        <v>0.5324</v>
      </c>
    </row>
    <row r="10" spans="1:16" ht="16.5">
      <c r="A10" s="84" t="s">
        <v>37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P10" s="63"/>
    </row>
    <row r="11" spans="1:16" ht="15">
      <c r="A11" s="72" t="s">
        <v>69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63"/>
    </row>
    <row r="12" spans="1:16" ht="57.75" customHeight="1">
      <c r="A12" s="10">
        <v>3</v>
      </c>
      <c r="B12" s="11" t="s">
        <v>70</v>
      </c>
      <c r="C12" s="12" t="s">
        <v>93</v>
      </c>
      <c r="D12" s="12">
        <v>0.1</v>
      </c>
      <c r="E12" s="12">
        <v>12</v>
      </c>
      <c r="F12" s="12">
        <v>862.27</v>
      </c>
      <c r="G12" s="13">
        <v>1814.36</v>
      </c>
      <c r="H12" s="13">
        <v>0</v>
      </c>
      <c r="I12" s="13">
        <v>820.88</v>
      </c>
      <c r="J12" s="13">
        <v>17.49</v>
      </c>
      <c r="K12" s="13">
        <v>86.23</v>
      </c>
      <c r="L12" s="13">
        <v>3601.23</v>
      </c>
      <c r="M12" s="13">
        <v>0.42</v>
      </c>
      <c r="N12" s="13">
        <v>0.21</v>
      </c>
      <c r="O12" s="13">
        <f>N12*12.95%+N12</f>
        <v>0.237195</v>
      </c>
      <c r="P12" s="63">
        <f t="shared" si="0"/>
        <v>0.2541</v>
      </c>
    </row>
    <row r="13" spans="1:16" ht="15">
      <c r="A13" s="72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3"/>
    </row>
    <row r="14" spans="1:16" ht="44.25" customHeight="1">
      <c r="A14" s="6">
        <v>4</v>
      </c>
      <c r="B14" s="7" t="s">
        <v>72</v>
      </c>
      <c r="C14" s="8" t="s">
        <v>93</v>
      </c>
      <c r="D14" s="8">
        <v>0.06</v>
      </c>
      <c r="E14" s="8">
        <v>12</v>
      </c>
      <c r="F14" s="8">
        <v>386.08</v>
      </c>
      <c r="G14" s="9">
        <v>948.6</v>
      </c>
      <c r="H14" s="9">
        <v>0</v>
      </c>
      <c r="I14" s="9">
        <v>329.25</v>
      </c>
      <c r="J14" s="9">
        <v>8.32</v>
      </c>
      <c r="K14" s="9">
        <v>38.61</v>
      </c>
      <c r="L14" s="9">
        <v>1710.86</v>
      </c>
      <c r="M14" s="9">
        <v>0.2</v>
      </c>
      <c r="N14" s="9">
        <v>0.2</v>
      </c>
      <c r="O14" s="9">
        <f>N14*12.95%+N14</f>
        <v>0.22590000000000002</v>
      </c>
      <c r="P14" s="63">
        <f t="shared" si="0"/>
        <v>0.24200000000000002</v>
      </c>
    </row>
    <row r="15" spans="1:16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63"/>
    </row>
    <row r="16" spans="1:16" ht="96" customHeight="1">
      <c r="A16" s="6">
        <v>5</v>
      </c>
      <c r="B16" s="7" t="s">
        <v>101</v>
      </c>
      <c r="C16" s="89" t="s">
        <v>94</v>
      </c>
      <c r="D16" s="89"/>
      <c r="E16" s="89"/>
      <c r="F16" s="89"/>
      <c r="G16" s="89"/>
      <c r="H16" s="89"/>
      <c r="I16" s="89"/>
      <c r="J16" s="89"/>
      <c r="K16" s="89"/>
      <c r="L16" s="14">
        <v>779.54</v>
      </c>
      <c r="M16" s="8">
        <v>0.09</v>
      </c>
      <c r="N16" s="9">
        <v>0.09</v>
      </c>
      <c r="O16" s="9">
        <f>N16*12.95%+N16</f>
        <v>0.101655</v>
      </c>
      <c r="P16" s="63">
        <f t="shared" si="0"/>
        <v>0.1089</v>
      </c>
    </row>
    <row r="17" spans="1:16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63"/>
    </row>
    <row r="18" spans="1:16" ht="33" customHeight="1">
      <c r="A18" s="6">
        <v>6</v>
      </c>
      <c r="B18" s="7" t="s">
        <v>73</v>
      </c>
      <c r="C18" s="8" t="s">
        <v>74</v>
      </c>
      <c r="D18" s="8">
        <v>6</v>
      </c>
      <c r="E18" s="8">
        <v>1</v>
      </c>
      <c r="F18" s="8">
        <v>109.22</v>
      </c>
      <c r="G18" s="9">
        <v>300.64</v>
      </c>
      <c r="H18" s="9">
        <v>0</v>
      </c>
      <c r="I18" s="9">
        <v>93.14</v>
      </c>
      <c r="J18" s="9">
        <v>2.52</v>
      </c>
      <c r="K18" s="9">
        <v>10.92</v>
      </c>
      <c r="L18" s="9">
        <v>516.44</v>
      </c>
      <c r="M18" s="16">
        <v>0.06</v>
      </c>
      <c r="N18" s="16">
        <v>0.06</v>
      </c>
      <c r="O18" s="16">
        <f>N18*12.95%+N18</f>
        <v>0.06777</v>
      </c>
      <c r="P18" s="63">
        <f t="shared" si="0"/>
        <v>0.0726</v>
      </c>
    </row>
    <row r="19" spans="1:16" ht="49.5" customHeight="1">
      <c r="A19" s="6">
        <v>7</v>
      </c>
      <c r="B19" s="7" t="s">
        <v>75</v>
      </c>
      <c r="C19" s="8" t="s">
        <v>14</v>
      </c>
      <c r="D19" s="8">
        <v>6</v>
      </c>
      <c r="E19" s="8">
        <v>1</v>
      </c>
      <c r="F19" s="8">
        <v>91.98</v>
      </c>
      <c r="G19" s="9">
        <v>111.45</v>
      </c>
      <c r="H19" s="9">
        <v>0</v>
      </c>
      <c r="I19" s="9">
        <v>78.44</v>
      </c>
      <c r="J19" s="9">
        <v>1.41</v>
      </c>
      <c r="K19" s="9">
        <v>9.2</v>
      </c>
      <c r="L19" s="9">
        <v>292.48</v>
      </c>
      <c r="M19" s="16">
        <v>0.034</v>
      </c>
      <c r="N19" s="16">
        <v>0.034</v>
      </c>
      <c r="O19" s="16">
        <f>N19*12.95%+N19</f>
        <v>0.03840300000000001</v>
      </c>
      <c r="P19" s="63">
        <f t="shared" si="0"/>
        <v>0.04114</v>
      </c>
    </row>
    <row r="20" spans="1:16" ht="30.75" customHeight="1">
      <c r="A20" s="6">
        <v>8</v>
      </c>
      <c r="B20" s="7" t="s">
        <v>76</v>
      </c>
      <c r="C20" s="8" t="s">
        <v>77</v>
      </c>
      <c r="D20" s="8">
        <v>6</v>
      </c>
      <c r="E20" s="8">
        <v>1</v>
      </c>
      <c r="F20" s="8">
        <v>109.22</v>
      </c>
      <c r="G20" s="9">
        <v>1558.38</v>
      </c>
      <c r="H20" s="9">
        <v>0</v>
      </c>
      <c r="I20" s="9">
        <v>93.14</v>
      </c>
      <c r="J20" s="9">
        <v>8.8</v>
      </c>
      <c r="K20" s="9">
        <v>10.92</v>
      </c>
      <c r="L20" s="9">
        <v>1780.46</v>
      </c>
      <c r="M20" s="9">
        <v>0.21</v>
      </c>
      <c r="N20" s="9">
        <v>0.21</v>
      </c>
      <c r="O20" s="9">
        <f>N20*12.95%+N20</f>
        <v>0.237195</v>
      </c>
      <c r="P20" s="63">
        <f t="shared" si="0"/>
        <v>0.2541</v>
      </c>
    </row>
    <row r="21" spans="1:16" ht="16.5">
      <c r="A21" s="84" t="s">
        <v>38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63"/>
    </row>
    <row r="22" spans="1:16" ht="51" customHeight="1">
      <c r="A22" s="6">
        <v>9</v>
      </c>
      <c r="B22" s="7" t="s">
        <v>51</v>
      </c>
      <c r="C22" s="8" t="s">
        <v>15</v>
      </c>
      <c r="D22" s="8">
        <v>0.1</v>
      </c>
      <c r="E22" s="8">
        <v>1</v>
      </c>
      <c r="F22" s="8">
        <v>210.93</v>
      </c>
      <c r="G22" s="9">
        <v>1672.65</v>
      </c>
      <c r="H22" s="9">
        <v>0</v>
      </c>
      <c r="I22" s="9">
        <v>179.88</v>
      </c>
      <c r="J22" s="9">
        <v>10.32</v>
      </c>
      <c r="K22" s="9">
        <v>21.09</v>
      </c>
      <c r="L22" s="9">
        <v>2094.87</v>
      </c>
      <c r="M22" s="9">
        <v>0.24</v>
      </c>
      <c r="N22" s="9">
        <v>0.24</v>
      </c>
      <c r="O22" s="9">
        <f aca="true" t="shared" si="1" ref="O22:O27">N22*12.95%+N22</f>
        <v>0.27108</v>
      </c>
      <c r="P22" s="63">
        <f t="shared" si="0"/>
        <v>0.2904</v>
      </c>
    </row>
    <row r="23" spans="1:16" ht="38.25" customHeight="1">
      <c r="A23" s="6">
        <v>10</v>
      </c>
      <c r="B23" s="7" t="s">
        <v>78</v>
      </c>
      <c r="C23" s="8" t="s">
        <v>16</v>
      </c>
      <c r="D23" s="8">
        <v>0.714</v>
      </c>
      <c r="E23" s="8">
        <v>2</v>
      </c>
      <c r="F23" s="8">
        <v>401.18</v>
      </c>
      <c r="G23" s="9">
        <v>0</v>
      </c>
      <c r="H23" s="9">
        <v>0</v>
      </c>
      <c r="I23" s="9">
        <v>342.13</v>
      </c>
      <c r="J23" s="9">
        <v>3.72</v>
      </c>
      <c r="K23" s="9">
        <v>40.12</v>
      </c>
      <c r="L23" s="9">
        <v>787.15</v>
      </c>
      <c r="M23" s="9">
        <v>0.09</v>
      </c>
      <c r="N23" s="9">
        <v>0.09</v>
      </c>
      <c r="O23" s="9">
        <f t="shared" si="1"/>
        <v>0.101655</v>
      </c>
      <c r="P23" s="63">
        <f t="shared" si="0"/>
        <v>0.1089</v>
      </c>
    </row>
    <row r="24" spans="1:16" ht="63.75" customHeight="1">
      <c r="A24" s="6">
        <v>11</v>
      </c>
      <c r="B24" s="7" t="s">
        <v>90</v>
      </c>
      <c r="C24" s="8" t="s">
        <v>17</v>
      </c>
      <c r="D24" s="8">
        <v>0.16</v>
      </c>
      <c r="E24" s="8">
        <v>1</v>
      </c>
      <c r="F24" s="8">
        <v>6223.91</v>
      </c>
      <c r="G24" s="9">
        <v>0</v>
      </c>
      <c r="H24" s="9">
        <v>0</v>
      </c>
      <c r="I24" s="9">
        <v>5307.75</v>
      </c>
      <c r="J24" s="9">
        <v>57.66</v>
      </c>
      <c r="K24" s="9">
        <v>622.39</v>
      </c>
      <c r="L24" s="9">
        <v>12211.71</v>
      </c>
      <c r="M24" s="9">
        <v>1.41</v>
      </c>
      <c r="N24" s="9">
        <v>0.94</v>
      </c>
      <c r="O24" s="9">
        <f t="shared" si="1"/>
        <v>1.0617299999999998</v>
      </c>
      <c r="P24" s="63">
        <f t="shared" si="0"/>
        <v>1.1374</v>
      </c>
    </row>
    <row r="25" spans="1:16" ht="39.75" customHeight="1">
      <c r="A25" s="6">
        <v>12</v>
      </c>
      <c r="B25" s="7" t="s">
        <v>18</v>
      </c>
      <c r="C25" s="8" t="s">
        <v>19</v>
      </c>
      <c r="D25" s="8">
        <v>0.06</v>
      </c>
      <c r="E25" s="8">
        <v>1</v>
      </c>
      <c r="F25" s="8">
        <v>58.35</v>
      </c>
      <c r="G25" s="9">
        <v>0</v>
      </c>
      <c r="H25" s="9">
        <v>0</v>
      </c>
      <c r="I25" s="9">
        <v>49.76</v>
      </c>
      <c r="J25" s="9">
        <v>0.54</v>
      </c>
      <c r="K25" s="9">
        <v>5.83</v>
      </c>
      <c r="L25" s="9">
        <v>114.48</v>
      </c>
      <c r="M25" s="17">
        <v>0.01</v>
      </c>
      <c r="N25" s="17">
        <v>0.01</v>
      </c>
      <c r="O25" s="17">
        <f t="shared" si="1"/>
        <v>0.011295</v>
      </c>
      <c r="P25" s="63">
        <f t="shared" si="0"/>
        <v>0.0121</v>
      </c>
    </row>
    <row r="26" spans="1:16" ht="38.25" customHeight="1">
      <c r="A26" s="6">
        <v>13</v>
      </c>
      <c r="B26" s="7" t="s">
        <v>79</v>
      </c>
      <c r="C26" s="8" t="s">
        <v>13</v>
      </c>
      <c r="D26" s="8">
        <v>1.8</v>
      </c>
      <c r="E26" s="8">
        <v>1</v>
      </c>
      <c r="F26" s="8">
        <v>862.27</v>
      </c>
      <c r="G26" s="9">
        <v>563.13</v>
      </c>
      <c r="H26" s="9">
        <v>0</v>
      </c>
      <c r="I26" s="9">
        <v>735.35</v>
      </c>
      <c r="J26" s="9">
        <v>10.8</v>
      </c>
      <c r="K26" s="9">
        <v>86.23</v>
      </c>
      <c r="L26" s="9">
        <v>2257.78</v>
      </c>
      <c r="M26" s="17">
        <v>0.26</v>
      </c>
      <c r="N26" s="9">
        <v>0.26</v>
      </c>
      <c r="O26" s="9">
        <f t="shared" si="1"/>
        <v>0.29367</v>
      </c>
      <c r="P26" s="14">
        <f t="shared" si="0"/>
        <v>0.3146</v>
      </c>
    </row>
    <row r="27" spans="1:16" ht="30.75" customHeight="1">
      <c r="A27" s="6">
        <v>14</v>
      </c>
      <c r="B27" s="7" t="s">
        <v>80</v>
      </c>
      <c r="C27" s="8" t="s">
        <v>13</v>
      </c>
      <c r="D27" s="8">
        <v>1.8</v>
      </c>
      <c r="E27" s="8">
        <v>1</v>
      </c>
      <c r="F27" s="8">
        <v>344.91</v>
      </c>
      <c r="G27" s="9">
        <v>0</v>
      </c>
      <c r="H27" s="9">
        <v>0</v>
      </c>
      <c r="I27" s="9">
        <v>294.14</v>
      </c>
      <c r="J27" s="9">
        <v>3.2</v>
      </c>
      <c r="K27" s="9">
        <v>34.49</v>
      </c>
      <c r="L27" s="9">
        <v>676.74</v>
      </c>
      <c r="M27" s="9">
        <v>0.08</v>
      </c>
      <c r="N27" s="9">
        <v>0.08</v>
      </c>
      <c r="O27" s="9">
        <f t="shared" si="1"/>
        <v>0.09036</v>
      </c>
      <c r="P27" s="63">
        <f t="shared" si="0"/>
        <v>0.0968</v>
      </c>
    </row>
    <row r="28" spans="1:16" ht="39" customHeight="1">
      <c r="A28" s="6">
        <v>15</v>
      </c>
      <c r="B28" s="7" t="s">
        <v>81</v>
      </c>
      <c r="C28" s="8" t="s">
        <v>20</v>
      </c>
      <c r="D28" s="8">
        <v>6</v>
      </c>
      <c r="E28" s="8">
        <v>1</v>
      </c>
      <c r="F28" s="8">
        <v>164.24</v>
      </c>
      <c r="G28" s="9">
        <v>0</v>
      </c>
      <c r="H28" s="9">
        <v>0</v>
      </c>
      <c r="I28" s="9">
        <v>140.07</v>
      </c>
      <c r="J28" s="9">
        <v>1.52</v>
      </c>
      <c r="K28" s="9">
        <v>16.42</v>
      </c>
      <c r="L28" s="9">
        <v>322.25</v>
      </c>
      <c r="M28" s="17">
        <v>0.04</v>
      </c>
      <c r="N28" s="9">
        <v>0.04</v>
      </c>
      <c r="O28" s="16">
        <v>0.045</v>
      </c>
      <c r="P28" s="63">
        <f t="shared" si="0"/>
        <v>0.0484</v>
      </c>
    </row>
    <row r="29" spans="1:16" ht="15">
      <c r="A29" s="72" t="s">
        <v>39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63"/>
    </row>
    <row r="30" spans="1:16" ht="66.75" customHeight="1">
      <c r="A30" s="6">
        <v>16</v>
      </c>
      <c r="B30" s="7" t="s">
        <v>95</v>
      </c>
      <c r="C30" s="8" t="s">
        <v>83</v>
      </c>
      <c r="D30" s="8">
        <v>0.7218</v>
      </c>
      <c r="E30" s="8">
        <v>32</v>
      </c>
      <c r="F30" s="14">
        <v>27936.06</v>
      </c>
      <c r="G30" s="9">
        <v>0</v>
      </c>
      <c r="H30" s="9">
        <v>0</v>
      </c>
      <c r="I30" s="9">
        <v>24252.07</v>
      </c>
      <c r="J30" s="9">
        <v>279.36</v>
      </c>
      <c r="K30" s="9">
        <v>2793.61</v>
      </c>
      <c r="L30" s="9">
        <v>55261.1</v>
      </c>
      <c r="M30" s="9">
        <v>6.38</v>
      </c>
      <c r="N30" s="9">
        <v>3.96</v>
      </c>
      <c r="O30" s="9">
        <f>N30*12.95%+N30</f>
        <v>4.4728200000000005</v>
      </c>
      <c r="P30" s="63">
        <f t="shared" si="0"/>
        <v>4.7916</v>
      </c>
    </row>
    <row r="31" spans="1:16" ht="15">
      <c r="A31" s="75" t="s">
        <v>82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63"/>
    </row>
    <row r="32" spans="1:16" ht="45.75" customHeight="1">
      <c r="A32" s="6">
        <v>17</v>
      </c>
      <c r="B32" s="7" t="s">
        <v>58</v>
      </c>
      <c r="C32" s="8" t="s">
        <v>21</v>
      </c>
      <c r="D32" s="8">
        <v>0.003</v>
      </c>
      <c r="E32" s="8">
        <v>24</v>
      </c>
      <c r="F32" s="14">
        <v>6544.3</v>
      </c>
      <c r="G32" s="9">
        <v>191</v>
      </c>
      <c r="H32" s="9">
        <v>0</v>
      </c>
      <c r="I32" s="9">
        <v>5580.98</v>
      </c>
      <c r="J32" s="9">
        <v>61.58</v>
      </c>
      <c r="K32" s="9">
        <v>654.43</v>
      </c>
      <c r="L32" s="9">
        <v>13032.29</v>
      </c>
      <c r="M32" s="9">
        <v>1.5</v>
      </c>
      <c r="N32" s="9">
        <v>0.43</v>
      </c>
      <c r="O32" s="9">
        <f aca="true" t="shared" si="2" ref="O32:O37">N32*12.95%+N32</f>
        <v>0.485685</v>
      </c>
      <c r="P32" s="63">
        <f t="shared" si="0"/>
        <v>0.5203</v>
      </c>
    </row>
    <row r="33" spans="1:16" ht="28.5" customHeight="1">
      <c r="A33" s="6">
        <v>18</v>
      </c>
      <c r="B33" s="7" t="s">
        <v>22</v>
      </c>
      <c r="C33" s="8" t="s">
        <v>23</v>
      </c>
      <c r="D33" s="8">
        <v>0.714</v>
      </c>
      <c r="E33" s="8">
        <v>2</v>
      </c>
      <c r="F33" s="14">
        <v>7897.63</v>
      </c>
      <c r="G33" s="9">
        <v>0</v>
      </c>
      <c r="H33" s="9">
        <v>0</v>
      </c>
      <c r="I33" s="9">
        <v>6735.1</v>
      </c>
      <c r="J33" s="9">
        <v>73.16</v>
      </c>
      <c r="K33" s="9">
        <v>789.76</v>
      </c>
      <c r="L33" s="9">
        <v>15495.65</v>
      </c>
      <c r="M33" s="9">
        <v>1.79</v>
      </c>
      <c r="N33" s="9">
        <v>0.46</v>
      </c>
      <c r="O33" s="9">
        <f t="shared" si="2"/>
        <v>0.51957</v>
      </c>
      <c r="P33" s="63">
        <f t="shared" si="0"/>
        <v>0.5566</v>
      </c>
    </row>
    <row r="34" spans="1:16" ht="42" customHeight="1">
      <c r="A34" s="6">
        <v>19</v>
      </c>
      <c r="B34" s="7" t="s">
        <v>24</v>
      </c>
      <c r="C34" s="8" t="s">
        <v>25</v>
      </c>
      <c r="D34" s="8">
        <v>0.3</v>
      </c>
      <c r="E34" s="8">
        <v>24</v>
      </c>
      <c r="F34" s="14">
        <v>3816.08</v>
      </c>
      <c r="G34" s="9">
        <v>70.26</v>
      </c>
      <c r="H34" s="9">
        <v>0</v>
      </c>
      <c r="I34" s="9">
        <v>3254.35</v>
      </c>
      <c r="J34" s="9">
        <v>35.7</v>
      </c>
      <c r="K34" s="9">
        <v>381.61</v>
      </c>
      <c r="L34" s="9">
        <v>7558</v>
      </c>
      <c r="M34" s="9">
        <v>0.87</v>
      </c>
      <c r="N34" s="9">
        <v>0.65</v>
      </c>
      <c r="O34" s="9">
        <f t="shared" si="2"/>
        <v>0.734175</v>
      </c>
      <c r="P34" s="63">
        <f t="shared" si="0"/>
        <v>0.7865</v>
      </c>
    </row>
    <row r="35" spans="1:16" ht="51" customHeight="1">
      <c r="A35" s="6">
        <v>20</v>
      </c>
      <c r="B35" s="7" t="s">
        <v>26</v>
      </c>
      <c r="C35" s="8" t="s">
        <v>25</v>
      </c>
      <c r="D35" s="8">
        <v>0.3</v>
      </c>
      <c r="E35" s="8">
        <v>72</v>
      </c>
      <c r="F35" s="8">
        <v>705.15</v>
      </c>
      <c r="G35" s="9">
        <v>41.04</v>
      </c>
      <c r="H35" s="9">
        <v>0</v>
      </c>
      <c r="I35" s="9">
        <v>601.35</v>
      </c>
      <c r="J35" s="9">
        <v>6.74</v>
      </c>
      <c r="K35" s="9">
        <v>70.51</v>
      </c>
      <c r="L35" s="9">
        <v>1424.79</v>
      </c>
      <c r="M35" s="9">
        <v>0.16</v>
      </c>
      <c r="N35" s="9">
        <v>0.11</v>
      </c>
      <c r="O35" s="9">
        <f t="shared" si="2"/>
        <v>0.124245</v>
      </c>
      <c r="P35" s="63">
        <f t="shared" si="0"/>
        <v>0.1331</v>
      </c>
    </row>
    <row r="36" spans="1:16" ht="27.75" customHeight="1">
      <c r="A36" s="6">
        <v>21</v>
      </c>
      <c r="B36" s="7" t="s">
        <v>88</v>
      </c>
      <c r="C36" s="89" t="s">
        <v>96</v>
      </c>
      <c r="D36" s="89"/>
      <c r="E36" s="89"/>
      <c r="F36" s="89"/>
      <c r="G36" s="89"/>
      <c r="H36" s="89"/>
      <c r="I36" s="89"/>
      <c r="J36" s="89"/>
      <c r="K36" s="89"/>
      <c r="L36" s="14">
        <v>1992.17</v>
      </c>
      <c r="M36" s="8">
        <v>0.23</v>
      </c>
      <c r="N36" s="9">
        <v>0.23</v>
      </c>
      <c r="O36" s="9">
        <f t="shared" si="2"/>
        <v>0.259785</v>
      </c>
      <c r="P36" s="63">
        <f t="shared" si="0"/>
        <v>0.2783</v>
      </c>
    </row>
    <row r="37" spans="1:16" ht="28.5" customHeight="1">
      <c r="A37" s="6">
        <v>22</v>
      </c>
      <c r="B37" s="7" t="s">
        <v>89</v>
      </c>
      <c r="C37" s="89" t="s">
        <v>96</v>
      </c>
      <c r="D37" s="89"/>
      <c r="E37" s="89"/>
      <c r="F37" s="89"/>
      <c r="G37" s="89"/>
      <c r="H37" s="89"/>
      <c r="I37" s="89"/>
      <c r="J37" s="89"/>
      <c r="K37" s="89"/>
      <c r="L37" s="14">
        <v>1126.01</v>
      </c>
      <c r="M37" s="8">
        <v>0.13</v>
      </c>
      <c r="N37" s="9">
        <v>0.13</v>
      </c>
      <c r="O37" s="9">
        <f t="shared" si="2"/>
        <v>0.146835</v>
      </c>
      <c r="P37" s="63">
        <f t="shared" si="0"/>
        <v>0.1573</v>
      </c>
    </row>
    <row r="38" spans="1:16" ht="12.75">
      <c r="A38" s="91" t="s">
        <v>27</v>
      </c>
      <c r="B38" s="91"/>
      <c r="C38" s="91"/>
      <c r="D38" s="91"/>
      <c r="E38" s="91"/>
      <c r="F38" s="18">
        <v>61295.67</v>
      </c>
      <c r="G38" s="18">
        <v>25226.61</v>
      </c>
      <c r="H38" s="18">
        <v>0</v>
      </c>
      <c r="I38" s="18">
        <v>52358.49</v>
      </c>
      <c r="J38" s="18">
        <v>694.4</v>
      </c>
      <c r="K38" s="18">
        <v>6129.56</v>
      </c>
      <c r="L38" s="18">
        <v>150815.08</v>
      </c>
      <c r="M38" s="18">
        <v>17.414</v>
      </c>
      <c r="N38" s="18">
        <v>10.734</v>
      </c>
      <c r="O38" s="18">
        <f>SUM(O7:O37)</f>
        <v>12.123873000000001</v>
      </c>
      <c r="P38" s="65">
        <v>12.98</v>
      </c>
    </row>
    <row r="39" spans="1:16" ht="12.75">
      <c r="A39" s="15"/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0"/>
      <c r="N39" s="20"/>
      <c r="O39" s="20"/>
      <c r="P39" s="64"/>
    </row>
    <row r="40" spans="1:16" ht="12.75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0"/>
      <c r="N40" s="20"/>
      <c r="O40" s="20"/>
      <c r="P40" s="1"/>
    </row>
    <row r="41" spans="1:16" ht="12.75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"/>
      <c r="N41" s="2"/>
      <c r="O41" s="2"/>
      <c r="P41" s="1"/>
    </row>
    <row r="42" spans="1:16" ht="19.5">
      <c r="A42" s="21"/>
      <c r="B42" s="22"/>
      <c r="C42" s="92" t="s">
        <v>28</v>
      </c>
      <c r="D42" s="92"/>
      <c r="E42" s="92"/>
      <c r="F42" s="92"/>
      <c r="G42" s="92"/>
      <c r="H42" s="92"/>
      <c r="I42" s="92"/>
      <c r="J42" s="92"/>
      <c r="K42" s="24"/>
      <c r="L42" s="23"/>
      <c r="M42" s="2"/>
      <c r="N42" s="2"/>
      <c r="O42" s="2"/>
      <c r="P42" s="1"/>
    </row>
    <row r="43" spans="1:16" ht="15.75">
      <c r="A43" s="21"/>
      <c r="B43" s="22"/>
      <c r="C43" s="25" t="s">
        <v>29</v>
      </c>
      <c r="D43" s="90">
        <v>61295.67</v>
      </c>
      <c r="E43" s="90"/>
      <c r="F43" s="26"/>
      <c r="G43" s="26"/>
      <c r="H43" s="25" t="s">
        <v>30</v>
      </c>
      <c r="I43" s="25">
        <v>52358.49</v>
      </c>
      <c r="J43" s="26"/>
      <c r="K43" s="26"/>
      <c r="L43" s="23"/>
      <c r="M43" s="2"/>
      <c r="N43" s="2"/>
      <c r="O43" s="2"/>
      <c r="P43" s="1"/>
    </row>
    <row r="44" spans="1:16" ht="15.75">
      <c r="A44" s="21"/>
      <c r="B44" s="22"/>
      <c r="C44" s="25" t="s">
        <v>31</v>
      </c>
      <c r="D44" s="90">
        <v>25226.61</v>
      </c>
      <c r="E44" s="90"/>
      <c r="F44" s="26"/>
      <c r="G44" s="26"/>
      <c r="H44" s="25" t="s">
        <v>32</v>
      </c>
      <c r="I44" s="25">
        <v>694.4</v>
      </c>
      <c r="J44" s="26"/>
      <c r="K44" s="26"/>
      <c r="L44" s="21"/>
      <c r="M44" s="2"/>
      <c r="N44" s="2"/>
      <c r="O44" s="2"/>
      <c r="P44" s="1"/>
    </row>
    <row r="45" spans="1:16" ht="15.75">
      <c r="A45" s="21"/>
      <c r="B45" s="22"/>
      <c r="C45" s="25" t="s">
        <v>33</v>
      </c>
      <c r="D45" s="90">
        <v>0</v>
      </c>
      <c r="E45" s="90"/>
      <c r="F45" s="26"/>
      <c r="G45" s="26"/>
      <c r="H45" s="25" t="s">
        <v>34</v>
      </c>
      <c r="I45" s="25">
        <v>6129.56</v>
      </c>
      <c r="J45" s="26"/>
      <c r="K45" s="26"/>
      <c r="L45" s="21"/>
      <c r="M45" s="2"/>
      <c r="N45" s="2"/>
      <c r="O45" s="2"/>
      <c r="P45" s="1"/>
    </row>
    <row r="46" spans="1:16" ht="15.75">
      <c r="A46" s="21"/>
      <c r="B46" s="22"/>
      <c r="C46" s="25"/>
      <c r="D46" s="26"/>
      <c r="E46" s="26"/>
      <c r="F46" s="26"/>
      <c r="G46" s="26"/>
      <c r="H46" s="27" t="s">
        <v>99</v>
      </c>
      <c r="I46" s="25">
        <v>5110.35</v>
      </c>
      <c r="J46" s="26"/>
      <c r="K46" s="26"/>
      <c r="L46" s="21"/>
      <c r="M46" s="2"/>
      <c r="N46" s="2"/>
      <c r="O46" s="2"/>
      <c r="P46" s="1"/>
    </row>
    <row r="47" spans="1:16" ht="15.75">
      <c r="A47" s="21"/>
      <c r="B47" s="22"/>
      <c r="C47" s="25"/>
      <c r="D47" s="26"/>
      <c r="E47" s="26"/>
      <c r="F47" s="26"/>
      <c r="G47" s="26"/>
      <c r="H47" s="25" t="s">
        <v>35</v>
      </c>
      <c r="I47" s="25">
        <v>150815.08</v>
      </c>
      <c r="J47" s="26"/>
      <c r="K47" s="26"/>
      <c r="L47" s="21"/>
      <c r="M47" s="2"/>
      <c r="N47" s="2"/>
      <c r="O47" s="2"/>
      <c r="P47" s="1"/>
    </row>
    <row r="48" spans="1:16" ht="15">
      <c r="A48" s="21"/>
      <c r="B48" s="22"/>
      <c r="C48" s="21"/>
      <c r="D48" s="21"/>
      <c r="E48" s="21"/>
      <c r="F48" s="21"/>
      <c r="G48" s="21"/>
      <c r="H48" s="25" t="s">
        <v>98</v>
      </c>
      <c r="I48" s="28">
        <v>721.8</v>
      </c>
      <c r="J48" s="21"/>
      <c r="K48" s="21"/>
      <c r="L48" s="21"/>
      <c r="M48" s="2"/>
      <c r="N48" s="2"/>
      <c r="O48" s="2"/>
      <c r="P48" s="1"/>
    </row>
    <row r="49" spans="1:16" ht="15">
      <c r="A49" s="21"/>
      <c r="B49" s="22"/>
      <c r="C49" s="21"/>
      <c r="D49" s="21"/>
      <c r="E49" s="21"/>
      <c r="F49" s="21"/>
      <c r="G49" s="21"/>
      <c r="H49" s="21"/>
      <c r="I49" s="29"/>
      <c r="J49" s="30"/>
      <c r="K49" s="21"/>
      <c r="L49" s="21"/>
      <c r="M49" s="2"/>
      <c r="N49" s="2"/>
      <c r="O49" s="2"/>
      <c r="P49" s="1"/>
    </row>
    <row r="50" spans="2:17" s="53" customFormat="1" ht="12">
      <c r="B50" s="54" t="s">
        <v>113</v>
      </c>
      <c r="F50" s="55"/>
      <c r="G50" s="56"/>
      <c r="H50" s="56"/>
      <c r="I50" s="56"/>
      <c r="J50" s="56"/>
      <c r="K50" s="56"/>
      <c r="L50" s="56"/>
      <c r="M50" s="57"/>
      <c r="N50" s="57"/>
      <c r="O50" s="57"/>
      <c r="P50" s="57"/>
      <c r="Q50" s="57"/>
    </row>
    <row r="51" spans="2:17" s="53" customFormat="1" ht="12">
      <c r="B51" s="58"/>
      <c r="F51" s="55"/>
      <c r="G51" s="56"/>
      <c r="H51" s="56"/>
      <c r="I51" s="56"/>
      <c r="J51" s="56"/>
      <c r="K51" s="56"/>
      <c r="L51" s="56"/>
      <c r="M51" s="57"/>
      <c r="N51" s="57"/>
      <c r="O51" s="57"/>
      <c r="P51" s="57"/>
      <c r="Q51" s="57"/>
    </row>
    <row r="52" spans="2:17" s="53" customFormat="1" ht="12">
      <c r="B52" s="54" t="s">
        <v>114</v>
      </c>
      <c r="F52" s="55"/>
      <c r="G52" s="56"/>
      <c r="H52" s="56"/>
      <c r="I52" s="56"/>
      <c r="J52" s="56"/>
      <c r="K52" s="56"/>
      <c r="L52" s="56"/>
      <c r="M52" s="57"/>
      <c r="N52" s="57"/>
      <c r="O52" s="57"/>
      <c r="P52" s="57"/>
      <c r="Q52" s="57"/>
    </row>
    <row r="53" spans="2:17" s="53" customFormat="1" ht="12">
      <c r="B53" s="58"/>
      <c r="F53" s="55"/>
      <c r="G53" s="56"/>
      <c r="H53" s="56"/>
      <c r="I53" s="56"/>
      <c r="J53" s="56"/>
      <c r="K53" s="56"/>
      <c r="L53" s="56"/>
      <c r="M53" s="57"/>
      <c r="N53" s="57"/>
      <c r="O53" s="57"/>
      <c r="P53" s="57"/>
      <c r="Q53" s="57"/>
    </row>
    <row r="54" spans="2:17" s="53" customFormat="1" ht="12">
      <c r="B54" s="59" t="s">
        <v>115</v>
      </c>
      <c r="F54" s="55"/>
      <c r="G54" s="56"/>
      <c r="H54" s="56"/>
      <c r="I54" s="56"/>
      <c r="J54" s="56"/>
      <c r="K54" s="56"/>
      <c r="L54" s="56"/>
      <c r="M54" s="57"/>
      <c r="N54" s="57"/>
      <c r="O54" s="57"/>
      <c r="P54" s="57"/>
      <c r="Q54" s="57"/>
    </row>
    <row r="55" spans="2:17" s="53" customFormat="1" ht="12">
      <c r="B55" s="59"/>
      <c r="F55" s="55"/>
      <c r="G55" s="56"/>
      <c r="H55" s="56"/>
      <c r="I55" s="56"/>
      <c r="J55" s="56"/>
      <c r="K55" s="56"/>
      <c r="L55" s="56"/>
      <c r="M55" s="57"/>
      <c r="N55" s="57"/>
      <c r="O55" s="57"/>
      <c r="P55" s="57"/>
      <c r="Q55" s="57"/>
    </row>
    <row r="56" spans="2:17" s="53" customFormat="1" ht="12">
      <c r="B56" s="54" t="s">
        <v>120</v>
      </c>
      <c r="F56" s="55"/>
      <c r="G56" s="56"/>
      <c r="H56" s="56"/>
      <c r="I56" s="56"/>
      <c r="J56" s="56"/>
      <c r="K56" s="56"/>
      <c r="L56" s="56"/>
      <c r="M56" s="57"/>
      <c r="N56" s="57"/>
      <c r="O56" s="57"/>
      <c r="P56" s="57"/>
      <c r="Q56" s="57"/>
    </row>
    <row r="57" spans="2:17" s="53" customFormat="1" ht="12">
      <c r="B57" s="54"/>
      <c r="F57" s="55"/>
      <c r="G57" s="56"/>
      <c r="H57" s="56"/>
      <c r="I57" s="56"/>
      <c r="J57" s="56"/>
      <c r="K57" s="56"/>
      <c r="L57" s="56"/>
      <c r="M57" s="57"/>
      <c r="N57" s="57"/>
      <c r="O57" s="57"/>
      <c r="P57" s="57"/>
      <c r="Q57" s="57"/>
    </row>
    <row r="58" spans="2:17" s="53" customFormat="1" ht="12">
      <c r="B58" s="54" t="s">
        <v>119</v>
      </c>
      <c r="F58" s="55"/>
      <c r="G58" s="56"/>
      <c r="H58" s="56"/>
      <c r="I58" s="56"/>
      <c r="J58" s="56"/>
      <c r="K58" s="56"/>
      <c r="L58" s="56"/>
      <c r="M58" s="57"/>
      <c r="N58" s="57"/>
      <c r="O58" s="57"/>
      <c r="P58" s="57"/>
      <c r="Q58" s="57"/>
    </row>
    <row r="59" spans="2:17" s="53" customFormat="1" ht="12">
      <c r="B59" s="54"/>
      <c r="F59" s="55"/>
      <c r="G59" s="56"/>
      <c r="H59" s="56"/>
      <c r="I59" s="56"/>
      <c r="J59" s="56"/>
      <c r="K59" s="56"/>
      <c r="L59" s="56"/>
      <c r="M59" s="57"/>
      <c r="N59" s="57"/>
      <c r="O59" s="57"/>
      <c r="P59" s="57"/>
      <c r="Q59" s="57"/>
    </row>
    <row r="60" spans="2:17" s="53" customFormat="1" ht="12">
      <c r="B60" s="54" t="s">
        <v>116</v>
      </c>
      <c r="F60" s="55"/>
      <c r="G60" s="56"/>
      <c r="H60" s="56"/>
      <c r="I60" s="56"/>
      <c r="J60" s="56"/>
      <c r="K60" s="56"/>
      <c r="L60" s="56"/>
      <c r="M60" s="57"/>
      <c r="N60" s="57"/>
      <c r="O60" s="57"/>
      <c r="P60" s="57"/>
      <c r="Q60" s="57"/>
    </row>
    <row r="61" spans="2:17" s="53" customFormat="1" ht="12">
      <c r="B61" s="58"/>
      <c r="F61" s="55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7"/>
    </row>
    <row r="62" spans="2:17" s="53" customFormat="1" ht="12">
      <c r="B62" s="54" t="s">
        <v>117</v>
      </c>
      <c r="F62" s="55"/>
      <c r="G62" s="56"/>
      <c r="H62" s="56"/>
      <c r="I62" s="56"/>
      <c r="J62" s="56"/>
      <c r="K62" s="56"/>
      <c r="L62" s="56"/>
      <c r="M62" s="57"/>
      <c r="N62" s="57"/>
      <c r="O62" s="57"/>
      <c r="P62" s="57"/>
      <c r="Q62" s="57"/>
    </row>
    <row r="63" spans="2:17" s="53" customFormat="1" ht="12">
      <c r="B63" s="54"/>
      <c r="F63" s="55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</row>
    <row r="64" spans="2:17" s="53" customFormat="1" ht="12">
      <c r="B64" s="54" t="s">
        <v>118</v>
      </c>
      <c r="F64" s="55"/>
      <c r="G64" s="56"/>
      <c r="H64" s="56"/>
      <c r="I64" s="56"/>
      <c r="J64" s="56"/>
      <c r="K64" s="56"/>
      <c r="L64" s="56"/>
      <c r="M64" s="57"/>
      <c r="N64" s="57"/>
      <c r="O64" s="57"/>
      <c r="P64" s="57"/>
      <c r="Q64" s="57"/>
    </row>
  </sheetData>
  <sheetProtection formatCells="0" formatColumns="0" formatRows="0" insertColumns="0" insertRows="0" insertHyperlinks="0" deleteColumns="0" deleteRows="0" sort="0" autoFilter="0" pivotTables="0"/>
  <mergeCells count="21">
    <mergeCell ref="D45:E45"/>
    <mergeCell ref="D43:E43"/>
    <mergeCell ref="D44:E44"/>
    <mergeCell ref="A38:E38"/>
    <mergeCell ref="C42:J42"/>
    <mergeCell ref="A1:M1"/>
    <mergeCell ref="A8:N8"/>
    <mergeCell ref="C16:K16"/>
    <mergeCell ref="C37:K37"/>
    <mergeCell ref="C36:K36"/>
    <mergeCell ref="A11:O11"/>
    <mergeCell ref="A13:O13"/>
    <mergeCell ref="A15:O15"/>
    <mergeCell ref="A17:O17"/>
    <mergeCell ref="A21:O21"/>
    <mergeCell ref="A29:O29"/>
    <mergeCell ref="A31:O31"/>
    <mergeCell ref="A4:O4"/>
    <mergeCell ref="A5:O5"/>
    <mergeCell ref="A6:O6"/>
    <mergeCell ref="A10:O10"/>
  </mergeCells>
  <printOptions/>
  <pageMargins left="0.75" right="0.2" top="0.2" bottom="0.27" header="0.2" footer="0.2"/>
  <pageSetup fitToHeight="2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workbookViewId="0" topLeftCell="A1">
      <selection activeCell="H26" sqref="H26"/>
    </sheetView>
  </sheetViews>
  <sheetFormatPr defaultColWidth="9.00390625" defaultRowHeight="12.75"/>
  <cols>
    <col min="3" max="3" width="58.00390625" style="0" customWidth="1"/>
    <col min="4" max="4" width="26.125" style="0" customWidth="1"/>
    <col min="5" max="5" width="18.25390625" style="0" hidden="1" customWidth="1"/>
    <col min="6" max="6" width="17.375" style="0" customWidth="1"/>
    <col min="7" max="7" width="17.625" style="0" hidden="1" customWidth="1"/>
    <col min="8" max="8" width="18.75390625" style="0" customWidth="1"/>
  </cols>
  <sheetData>
    <row r="2" ht="12.75">
      <c r="B2" t="s">
        <v>108</v>
      </c>
    </row>
    <row r="4" spans="1:8" ht="79.5" customHeight="1">
      <c r="A4" s="33"/>
      <c r="B4" s="93" t="s">
        <v>107</v>
      </c>
      <c r="C4" s="93"/>
      <c r="D4" s="93"/>
      <c r="E4" s="34" t="s">
        <v>97</v>
      </c>
      <c r="F4" s="34" t="s">
        <v>106</v>
      </c>
      <c r="G4" s="34" t="s">
        <v>111</v>
      </c>
      <c r="H4" s="61" t="s">
        <v>122</v>
      </c>
    </row>
    <row r="5" spans="1:8" ht="12.75">
      <c r="A5" s="35"/>
      <c r="B5" s="68" t="s">
        <v>43</v>
      </c>
      <c r="C5" s="69"/>
      <c r="D5" s="70"/>
      <c r="E5" s="36">
        <v>10.46</v>
      </c>
      <c r="F5" s="36"/>
      <c r="G5" s="36"/>
      <c r="H5" s="62"/>
    </row>
    <row r="6" spans="1:8" ht="29.25" customHeight="1">
      <c r="A6" s="35"/>
      <c r="B6" s="94" t="s">
        <v>44</v>
      </c>
      <c r="C6" s="94"/>
      <c r="D6" s="37" t="s">
        <v>45</v>
      </c>
      <c r="E6" s="38">
        <v>2.68</v>
      </c>
      <c r="F6" s="38">
        <v>1.95</v>
      </c>
      <c r="G6" s="38">
        <f>F6*12.95%+F6</f>
        <v>2.202525</v>
      </c>
      <c r="H6" s="66">
        <v>2.35</v>
      </c>
    </row>
    <row r="7" spans="1:8" ht="62.25" customHeight="1">
      <c r="A7" s="35"/>
      <c r="B7" s="94" t="s">
        <v>103</v>
      </c>
      <c r="C7" s="94"/>
      <c r="D7" s="37" t="s">
        <v>46</v>
      </c>
      <c r="E7" s="38">
        <v>0.69</v>
      </c>
      <c r="F7" s="38">
        <v>0.69</v>
      </c>
      <c r="G7" s="38">
        <f aca="true" t="shared" si="0" ref="G7:G24">F7*12.95%+F7</f>
        <v>0.7793549999999999</v>
      </c>
      <c r="H7" s="66">
        <f aca="true" t="shared" si="1" ref="H7:H24">F7*21%+F7</f>
        <v>0.8349</v>
      </c>
    </row>
    <row r="8" spans="1:8" ht="18.75" customHeight="1">
      <c r="A8" s="39"/>
      <c r="B8" s="95" t="s">
        <v>67</v>
      </c>
      <c r="C8" s="96"/>
      <c r="D8" s="37" t="s">
        <v>68</v>
      </c>
      <c r="E8" s="38">
        <v>6.24</v>
      </c>
      <c r="F8" s="40">
        <v>3.96</v>
      </c>
      <c r="G8" s="38">
        <f t="shared" si="0"/>
        <v>4.4728200000000005</v>
      </c>
      <c r="H8" s="66">
        <f t="shared" si="1"/>
        <v>4.7916</v>
      </c>
    </row>
    <row r="9" spans="1:8" ht="20.25" customHeight="1">
      <c r="A9" s="35"/>
      <c r="B9" s="94" t="s">
        <v>47</v>
      </c>
      <c r="C9" s="94"/>
      <c r="D9" s="41" t="s">
        <v>48</v>
      </c>
      <c r="E9" s="38">
        <v>0.62</v>
      </c>
      <c r="F9" s="38">
        <v>0.41</v>
      </c>
      <c r="G9" s="38">
        <f t="shared" si="0"/>
        <v>0.463095</v>
      </c>
      <c r="H9" s="66">
        <f t="shared" si="1"/>
        <v>0.4961</v>
      </c>
    </row>
    <row r="10" spans="1:8" ht="120" customHeight="1">
      <c r="A10" s="35"/>
      <c r="B10" s="95" t="s">
        <v>104</v>
      </c>
      <c r="C10" s="96"/>
      <c r="D10" s="42" t="s">
        <v>49</v>
      </c>
      <c r="E10" s="38">
        <v>0.23</v>
      </c>
      <c r="F10" s="38">
        <v>0.09</v>
      </c>
      <c r="G10" s="38">
        <f t="shared" si="0"/>
        <v>0.101655</v>
      </c>
      <c r="H10" s="66">
        <f t="shared" si="1"/>
        <v>0.1089</v>
      </c>
    </row>
    <row r="11" spans="1:8" ht="12.75">
      <c r="A11" s="35"/>
      <c r="B11" s="98" t="s">
        <v>50</v>
      </c>
      <c r="C11" s="99"/>
      <c r="D11" s="100"/>
      <c r="E11" s="43">
        <v>2.27</v>
      </c>
      <c r="F11" s="43"/>
      <c r="G11" s="45"/>
      <c r="H11" s="66"/>
    </row>
    <row r="12" spans="1:8" ht="35.25" customHeight="1">
      <c r="A12" s="35"/>
      <c r="B12" s="94" t="s">
        <v>51</v>
      </c>
      <c r="C12" s="94"/>
      <c r="D12" s="37" t="s">
        <v>52</v>
      </c>
      <c r="E12" s="38">
        <v>0.24</v>
      </c>
      <c r="F12" s="38">
        <v>0.24</v>
      </c>
      <c r="G12" s="38">
        <f t="shared" si="0"/>
        <v>0.27108</v>
      </c>
      <c r="H12" s="66">
        <f t="shared" si="1"/>
        <v>0.2904</v>
      </c>
    </row>
    <row r="13" spans="1:8" ht="36" customHeight="1">
      <c r="A13" s="35"/>
      <c r="B13" s="94" t="s">
        <v>41</v>
      </c>
      <c r="C13" s="94"/>
      <c r="D13" s="37" t="s">
        <v>53</v>
      </c>
      <c r="E13" s="38">
        <v>0.62</v>
      </c>
      <c r="F13" s="38">
        <v>0.44</v>
      </c>
      <c r="G13" s="38">
        <f t="shared" si="0"/>
        <v>0.49698</v>
      </c>
      <c r="H13" s="66">
        <f t="shared" si="1"/>
        <v>0.5324</v>
      </c>
    </row>
    <row r="14" spans="1:8" ht="47.25" customHeight="1">
      <c r="A14" s="35"/>
      <c r="B14" s="95" t="s">
        <v>90</v>
      </c>
      <c r="C14" s="96"/>
      <c r="D14" s="37" t="s">
        <v>46</v>
      </c>
      <c r="E14" s="38">
        <v>1.41</v>
      </c>
      <c r="F14" s="38">
        <v>0.94</v>
      </c>
      <c r="G14" s="38">
        <f t="shared" si="0"/>
        <v>1.0617299999999998</v>
      </c>
      <c r="H14" s="66">
        <f t="shared" si="1"/>
        <v>1.1374</v>
      </c>
    </row>
    <row r="15" spans="1:8" ht="27" customHeight="1">
      <c r="A15" s="35"/>
      <c r="B15" s="95" t="s">
        <v>54</v>
      </c>
      <c r="C15" s="96"/>
      <c r="D15" s="37" t="s">
        <v>55</v>
      </c>
      <c r="E15" s="38">
        <v>0</v>
      </c>
      <c r="F15" s="38">
        <v>0</v>
      </c>
      <c r="G15" s="38">
        <f t="shared" si="0"/>
        <v>0</v>
      </c>
      <c r="H15" s="66">
        <f t="shared" si="1"/>
        <v>0</v>
      </c>
    </row>
    <row r="16" spans="1:8" ht="18.75" customHeight="1">
      <c r="A16" s="35"/>
      <c r="B16" s="105" t="s">
        <v>56</v>
      </c>
      <c r="C16" s="106"/>
      <c r="D16" s="44" t="s">
        <v>57</v>
      </c>
      <c r="E16" s="38">
        <v>0</v>
      </c>
      <c r="F16" s="38">
        <v>0</v>
      </c>
      <c r="G16" s="38">
        <f t="shared" si="0"/>
        <v>0</v>
      </c>
      <c r="H16" s="66">
        <f t="shared" si="1"/>
        <v>0</v>
      </c>
    </row>
    <row r="17" spans="1:8" ht="30" customHeight="1">
      <c r="A17" s="35"/>
      <c r="B17" s="101" t="s">
        <v>105</v>
      </c>
      <c r="C17" s="102"/>
      <c r="D17" s="103"/>
      <c r="E17" s="45">
        <v>2.53</v>
      </c>
      <c r="F17" s="45"/>
      <c r="G17" s="45"/>
      <c r="H17" s="66"/>
    </row>
    <row r="18" spans="1:8" ht="12.75">
      <c r="A18" s="31"/>
      <c r="B18" s="95" t="s">
        <v>58</v>
      </c>
      <c r="C18" s="96"/>
      <c r="D18" s="46" t="s">
        <v>59</v>
      </c>
      <c r="E18" s="38">
        <v>1.5</v>
      </c>
      <c r="F18" s="38">
        <v>0.43</v>
      </c>
      <c r="G18" s="38">
        <f t="shared" si="0"/>
        <v>0.485685</v>
      </c>
      <c r="H18" s="66">
        <f t="shared" si="1"/>
        <v>0.5203</v>
      </c>
    </row>
    <row r="19" spans="1:8" ht="12.75">
      <c r="A19" s="31"/>
      <c r="B19" s="94" t="s">
        <v>24</v>
      </c>
      <c r="C19" s="94"/>
      <c r="D19" s="46" t="s">
        <v>60</v>
      </c>
      <c r="E19" s="38">
        <v>0.87</v>
      </c>
      <c r="F19" s="38">
        <v>0.65</v>
      </c>
      <c r="G19" s="38">
        <f t="shared" si="0"/>
        <v>0.734175</v>
      </c>
      <c r="H19" s="66">
        <f t="shared" si="1"/>
        <v>0.7865</v>
      </c>
    </row>
    <row r="20" spans="1:8" ht="25.5">
      <c r="A20" s="31"/>
      <c r="B20" s="94" t="s">
        <v>26</v>
      </c>
      <c r="C20" s="94"/>
      <c r="D20" s="46" t="s">
        <v>61</v>
      </c>
      <c r="E20" s="38">
        <v>0.16</v>
      </c>
      <c r="F20" s="38">
        <v>0.11</v>
      </c>
      <c r="G20" s="38">
        <f t="shared" si="0"/>
        <v>0.124245</v>
      </c>
      <c r="H20" s="66">
        <f t="shared" si="1"/>
        <v>0.1331</v>
      </c>
    </row>
    <row r="21" spans="1:8" ht="12.75">
      <c r="A21" s="31"/>
      <c r="B21" s="98" t="s">
        <v>84</v>
      </c>
      <c r="C21" s="99"/>
      <c r="D21" s="100"/>
      <c r="E21" s="43">
        <v>2.15</v>
      </c>
      <c r="F21" s="47"/>
      <c r="G21" s="45"/>
      <c r="H21" s="66"/>
    </row>
    <row r="22" spans="1:8" ht="12.75">
      <c r="A22" s="31"/>
      <c r="B22" s="95" t="s">
        <v>102</v>
      </c>
      <c r="C22" s="96"/>
      <c r="D22" s="37" t="s">
        <v>45</v>
      </c>
      <c r="E22" s="38">
        <v>1.79</v>
      </c>
      <c r="F22" s="38">
        <v>0.46</v>
      </c>
      <c r="G22" s="38">
        <f t="shared" si="0"/>
        <v>0.51957</v>
      </c>
      <c r="H22" s="66">
        <f t="shared" si="1"/>
        <v>0.5566</v>
      </c>
    </row>
    <row r="23" spans="1:8" ht="12.75">
      <c r="A23" s="31"/>
      <c r="B23" s="94" t="s">
        <v>91</v>
      </c>
      <c r="C23" s="94"/>
      <c r="D23" s="37" t="s">
        <v>62</v>
      </c>
      <c r="E23" s="38">
        <v>0.23</v>
      </c>
      <c r="F23" s="38">
        <v>0.23</v>
      </c>
      <c r="G23" s="38">
        <f t="shared" si="0"/>
        <v>0.259785</v>
      </c>
      <c r="H23" s="66">
        <f t="shared" si="1"/>
        <v>0.2783</v>
      </c>
    </row>
    <row r="24" spans="1:8" ht="12.75">
      <c r="A24" s="31"/>
      <c r="B24" s="94" t="s">
        <v>92</v>
      </c>
      <c r="C24" s="94"/>
      <c r="D24" s="37" t="s">
        <v>45</v>
      </c>
      <c r="E24" s="38">
        <v>0.13</v>
      </c>
      <c r="F24" s="38">
        <v>0.13</v>
      </c>
      <c r="G24" s="38">
        <f t="shared" si="0"/>
        <v>0.146835</v>
      </c>
      <c r="H24" s="66">
        <f t="shared" si="1"/>
        <v>0.1573</v>
      </c>
    </row>
    <row r="25" spans="1:8" ht="12.75">
      <c r="A25" s="31"/>
      <c r="B25" s="107" t="s">
        <v>63</v>
      </c>
      <c r="C25" s="108"/>
      <c r="D25" s="109"/>
      <c r="E25" s="43">
        <v>17.41</v>
      </c>
      <c r="F25" s="43">
        <v>10.73</v>
      </c>
      <c r="G25" s="43">
        <v>12.12</v>
      </c>
      <c r="H25" s="67">
        <v>12.98</v>
      </c>
    </row>
    <row r="26" spans="1:6" ht="35.25" customHeight="1">
      <c r="A26" s="31"/>
      <c r="B26" s="104" t="s">
        <v>87</v>
      </c>
      <c r="C26" s="104"/>
      <c r="D26" s="104"/>
      <c r="E26" s="104"/>
      <c r="F26" s="104"/>
    </row>
    <row r="27" spans="1:7" ht="12.75">
      <c r="A27" s="31"/>
      <c r="B27" s="49"/>
      <c r="C27" s="49"/>
      <c r="D27" s="49"/>
      <c r="E27" s="32"/>
      <c r="F27" s="32"/>
      <c r="G27" s="32"/>
    </row>
    <row r="28" spans="1:6" ht="34.5" customHeight="1">
      <c r="A28" s="31"/>
      <c r="B28" s="104" t="s">
        <v>64</v>
      </c>
      <c r="C28" s="104"/>
      <c r="D28" s="104"/>
      <c r="E28" s="104"/>
      <c r="F28" s="104"/>
    </row>
    <row r="29" spans="1:6" ht="13.5" customHeight="1">
      <c r="A29" s="31"/>
      <c r="B29" s="48"/>
      <c r="C29" s="48"/>
      <c r="D29" s="48"/>
      <c r="E29" s="48"/>
      <c r="F29" s="48"/>
    </row>
    <row r="30" spans="2:8" ht="22.5" customHeight="1">
      <c r="B30" s="104" t="s">
        <v>123</v>
      </c>
      <c r="C30" s="104"/>
      <c r="D30" s="104"/>
      <c r="E30" s="104"/>
      <c r="F30" s="104"/>
      <c r="G30" s="111"/>
      <c r="H30" s="111"/>
    </row>
    <row r="31" spans="1:7" ht="12.75">
      <c r="A31" s="31"/>
      <c r="B31" s="49"/>
      <c r="C31" s="49"/>
      <c r="D31" s="49"/>
      <c r="E31" s="32"/>
      <c r="F31" s="32"/>
      <c r="G31" s="32"/>
    </row>
    <row r="32" spans="1:7" ht="12.75">
      <c r="A32" s="31"/>
      <c r="B32" s="97" t="s">
        <v>65</v>
      </c>
      <c r="C32" s="97"/>
      <c r="D32" s="50"/>
      <c r="E32" s="32"/>
      <c r="F32" s="32"/>
      <c r="G32" s="32"/>
    </row>
    <row r="33" spans="1:6" ht="33" customHeight="1">
      <c r="A33" s="31"/>
      <c r="B33" s="110" t="s">
        <v>86</v>
      </c>
      <c r="C33" s="110"/>
      <c r="D33" s="110"/>
      <c r="E33" s="110"/>
      <c r="F33" s="110"/>
    </row>
    <row r="34" spans="1:6" ht="36" customHeight="1">
      <c r="A34" s="31"/>
      <c r="B34" s="104" t="s">
        <v>66</v>
      </c>
      <c r="C34" s="104"/>
      <c r="D34" s="104"/>
      <c r="E34" s="104"/>
      <c r="F34" s="104"/>
    </row>
    <row r="35" spans="1:7" ht="12.75">
      <c r="A35" s="31"/>
      <c r="B35" s="48"/>
      <c r="C35" s="48"/>
      <c r="D35" s="48"/>
      <c r="E35" s="32"/>
      <c r="F35" s="32"/>
      <c r="G35" s="32"/>
    </row>
  </sheetData>
  <sheetProtection formatCells="0" formatColumns="0" formatRows="0" insertColumns="0" insertRows="0" insertHyperlinks="0" deleteColumns="0" deleteRows="0" sort="0" autoFilter="0" pivotTables="0"/>
  <mergeCells count="28">
    <mergeCell ref="B30:F30"/>
    <mergeCell ref="B34:F34"/>
    <mergeCell ref="B23:C23"/>
    <mergeCell ref="B24:C24"/>
    <mergeCell ref="B14:C14"/>
    <mergeCell ref="B15:C15"/>
    <mergeCell ref="B16:C16"/>
    <mergeCell ref="B25:D25"/>
    <mergeCell ref="B33:F33"/>
    <mergeCell ref="B26:F26"/>
    <mergeCell ref="B28:F28"/>
    <mergeCell ref="B32:C32"/>
    <mergeCell ref="B11:D11"/>
    <mergeCell ref="B12:C12"/>
    <mergeCell ref="B13:C13"/>
    <mergeCell ref="B22:C22"/>
    <mergeCell ref="B17:D17"/>
    <mergeCell ref="B21:D21"/>
    <mergeCell ref="B18:C18"/>
    <mergeCell ref="B19:C19"/>
    <mergeCell ref="B20:C20"/>
    <mergeCell ref="B4:D4"/>
    <mergeCell ref="B9:C9"/>
    <mergeCell ref="B10:C10"/>
    <mergeCell ref="B7:C7"/>
    <mergeCell ref="B8:C8"/>
    <mergeCell ref="B5:D5"/>
    <mergeCell ref="B6:C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2015-08-05T05:21:07Z</cp:lastPrinted>
  <dcterms:created xsi:type="dcterms:W3CDTF">2015-01-28T13:31:40Z</dcterms:created>
  <dcterms:modified xsi:type="dcterms:W3CDTF">2015-08-05T05:22:33Z</dcterms:modified>
  <cp:category/>
  <cp:version/>
  <cp:contentType/>
  <cp:contentStatus/>
</cp:coreProperties>
</file>